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985" windowHeight="850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<sst xmlns="http://schemas.openxmlformats.org/spreadsheetml/2006/main" count="2792" uniqueCount="845">
  <si>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</si>
  <si>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</si>
  <si>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</si>
  <si>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</si>
  <si>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</si>
  <si>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</si>
  <si>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</si>
  <si>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</si>
  <si>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</si>
  <si>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</si>
  <si>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</si>
  <si>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</si>
  <si>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</si>
  <si>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</si>
  <si>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</si>
  <si>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</si>
  <si>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</si>
  <si>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</si>
  <si>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</si>
  <si>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</si>
  <si>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</si>
  <si>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</si>
  <si>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</si>
  <si>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</si>
  <si>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</si>
  <si>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</si>
  <si>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</si>
  <si>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MUNICIPIO DE ITAGUI</t>
  </si>
  <si>
    <t>El Plan de Desarrollo Municipal 2016 – 2019 “Itagüí avanza con equidad para todos”, define para su implementación las siguientes estrategias:
a) Fortalecer el Sistema Nacional de Bienestar Familiar SNBF en el ámbito municipal.
b) Promover la responsabilidad empresarial social, ambiental y familiar, en la interacción con el sector privado y empresarial.
c) Actuar con integración entre los sectores y las dependencias de la administración municipal para la gestión e implementación de los proyectos y actuaciones.
d) Integrar el territorio con un modelo de equidad y enfoque de derechos para generar sinergias en los procesos de desarrollo integral.
e) Empoderar e interactuar con organizaciones sociales y comunitarias, como mecanismo de construcción de ciudadanía y de gobernanza.
f) Fortalecer el Sistema Municipal de Planeación y su articulación con otros sistemas, para la dinamizar la plataforma de planeación, gestión y seguimiento al desarrollo municipal.
g) Impulsar procesos de cultura, valores y formación ciudadana, para la transformación de patrones de relacionamiento entre los itagüiseños, y con sus espacios urbanos rurales.
h) Implementar una estrategia de comunicación pública, que garantice una articulación permanente entre la administración pública, el sector privado y la ciudadanía.
i) Fortalecer los procesos de integración regional, como instrumento de planificación territorial.</t>
  </si>
  <si>
    <t>contratacion@itagui.gov.co</t>
  </si>
  <si>
    <t>Recursos Propios</t>
  </si>
  <si>
    <t>NO</t>
  </si>
  <si>
    <t>12 Meses</t>
  </si>
  <si>
    <t>Contratación Directa</t>
  </si>
  <si>
    <t>SUMINISTRO DE  REFRIGERIOS PARA EL COMITÉ PERMANENTE DE ESTRATIFICACION, SUBDIRECCION DE INFORMACION Y CARACTERIZACION</t>
  </si>
  <si>
    <t>Mínima Cuantía</t>
  </si>
  <si>
    <t xml:space="preserve"> Destinación Especifica</t>
  </si>
  <si>
    <t>N.A</t>
  </si>
  <si>
    <t>Andrés Felipe Londoño Restrepo- Director Administrativo de Planeación
Telefono: 3737676 ext 1341
andres.londono@itagui.gov.co</t>
  </si>
  <si>
    <t>43232304                                                                                                                                                                                                                            81112500</t>
  </si>
  <si>
    <t xml:space="preserve">Febrero </t>
  </si>
  <si>
    <t>1 MES</t>
  </si>
  <si>
    <t>Recursos Propios Destinación Especifica</t>
  </si>
  <si>
    <t>Primer Trimestre</t>
  </si>
  <si>
    <t>Andrés Felipe Londoño Restrepo - Director Administrativo de Planeación
Telefono: 3737676 ext 1341
andres.londono@itagui.gov.co</t>
  </si>
  <si>
    <t>ADQUISICION DE UN DISTANCIOMETRO</t>
  </si>
  <si>
    <t xml:space="preserve">Recursos Propios </t>
  </si>
  <si>
    <t>6 Meses</t>
  </si>
  <si>
    <t xml:space="preserve">  Destinación Especifica</t>
  </si>
  <si>
    <t>11 Meses</t>
  </si>
  <si>
    <t>Destinación Especifica</t>
  </si>
  <si>
    <t>PUBLICIDAD (BOLETIN ANUAL DE ESTRATIFICACIÓN)</t>
  </si>
  <si>
    <t>3 Meses</t>
  </si>
  <si>
    <t>MANTENIMIENTO TURNERO</t>
  </si>
  <si>
    <t>Contratación  Directa</t>
  </si>
  <si>
    <t>CONVENIO PARA “AUNAR ESFUERZOS PARA EL FORTALECIMIENTO Y FUNCIONAMIENTO DEL CONSEJO MUNICIPAL DE PLANEACIÓN DE ITAGÜÍ”</t>
  </si>
  <si>
    <t xml:space="preserve">Andrés Felipe Londoño Restrepo- Director Administrativo de Planeación
Telefono: 3737676 ext 1341
andres.londono@itagui.gov.co
 </t>
  </si>
  <si>
    <t>PRESTACION DE SERVICIOS DE MANTENIMIENTO SOPORTE Y ACTUALIZACION DEL SOFTWARE DE SEGUIMIENTO Y CONTROL ALPHASIG AL PLAN DE DESARROLLO 2016-2019 "ITAGÜÍ AVANZA CON EQUIDAD PARA TODOS"</t>
  </si>
  <si>
    <t xml:space="preserve">Enero </t>
  </si>
  <si>
    <t xml:space="preserve">PRESTACIÓN DE SERVICIOS PROFESIONALES DE ASESORÍA, ACOMPAÑAMIENTOY  ACTUALIZACION PLAN ANTICORRUPCIÓN </t>
  </si>
  <si>
    <t xml:space="preserve">80101507                             81111507 </t>
  </si>
  <si>
    <t>PRESTACIÓN DE SERVICIOS PROFESIONALES DE INGENIERÍA ESPECIALIZADA PARA EL MANTENIMIENTO, VIGENCIA TECNOLÓGICA Y SOPORTE DE LA INFRAESTRUCTURA ADECUADA PARA LA APLICACIÓN GESTIÓN TRANSPARENTE</t>
  </si>
  <si>
    <t xml:space="preserve">Febrero  </t>
  </si>
  <si>
    <t>C. NECESIDADES ADICIONALES</t>
  </si>
  <si>
    <t>Posibles códigos UNSPSC</t>
  </si>
  <si>
    <t xml:space="preserve">Formular la nomenclatura rural </t>
  </si>
  <si>
    <t>71150000
71151000
71151007</t>
  </si>
  <si>
    <t xml:space="preserve">Capacitacion en Alphasig para todas las dependencias del Municipio de Itagúí </t>
  </si>
  <si>
    <t>Fase de Aprestamiento del POT</t>
  </si>
  <si>
    <t>Plan maestro de espacio público de equipamiento</t>
  </si>
  <si>
    <t>Formulación de reglamentación para usos del suelo y edificaciones con funcionamiento de establecimientos abiertos al público</t>
  </si>
  <si>
    <t>Diseños y redelimtacción de parque de borde y proyectos de la fase II del Plan Corregimental</t>
  </si>
  <si>
    <t>Prestación de servicios para la articulación e implementación del plan vial municipal</t>
  </si>
  <si>
    <t xml:space="preserve">Suscripción a publicaciones en medio impreso y electrónicas especializadas en materia jurídica y contable con actualización permanente en internet activadas por dirección IP para consulta de la entidad.  </t>
  </si>
  <si>
    <t>segundo trimestre</t>
  </si>
  <si>
    <t>12 meses</t>
  </si>
  <si>
    <t>N/A</t>
  </si>
  <si>
    <t xml:space="preserve">OSCAR DARIO  MUÑOZ VASQUEZ                Secretario Juridico           secretariajuridicaitagui@gmail.com            Teléfono: 373 76 76 Ext 1400 </t>
  </si>
  <si>
    <t>enero</t>
  </si>
  <si>
    <t>OSCAR DARIO  MUÑOZ VASQUEZ                Secretario Juridico           secretariajuridicaitagui@gmail.com            Teléfono: 373 76 76 Ext 1401</t>
  </si>
  <si>
    <t>PRESTACIÓN DE SERVICIOS PROFESIONALES EN ACOMPAÑAMIENTO, ASESORIA, Y SEGUIMIENTO  A LA GESTION JURIDICA IMPLICITA  EN  LOS ACTOS DE DELEGACIÓN DE FUNCIONES Y COMPETENCIAS, DESCONCENTRACIÓN, CONTRATACIÓN, Y DECISIONES ADMINISTRATIVAS  DE LA ENTIDAD , Y APOYO JURIDICO EN ACTUACIONES REQUERIDAS PARA ELLO.</t>
  </si>
  <si>
    <t>PRESTACIÓN DE SERVICIOS PROFESIONALES DE REPRESENTACIÓN  JUDICIAL Y ASESORIA EN ASUNTOS Y PROCESOS ASIGNADOS POR EL SECRETARIO DE DESPACHO DE LA SECRETARIA  JURIDICA DEL MUNICIPIO DE ITAGUI</t>
  </si>
  <si>
    <t>febrero</t>
  </si>
  <si>
    <t>86101705                          86101810                          86101802                80111504</t>
  </si>
  <si>
    <t>55101519                     55111500</t>
  </si>
  <si>
    <t xml:space="preserve">SERVICIO DE MANTENIMIENTO DE LICENCIAS ARCGIS ONLINE 2.500 CRÉDITOS, MANTENIMIENTO DE  LICENCIA ARCGIS PRIMARIAS Y MANTENIMIENTO DE LICENCIAS ARCGIS SECUNDARIAS EXISTENTES.                                                                                                                                                                                                                           </t>
  </si>
  <si>
    <t>Mantenimiento de licencias primarias ARCGIS desktop existentes.</t>
  </si>
  <si>
    <t>Mantenimiento de licencias secundarias ARCGIS desktop existentes.</t>
  </si>
  <si>
    <t>COMPRA DE PAPELERÍA PARA ESTRATIFICACIÓN Y SISBEN</t>
  </si>
  <si>
    <t>Destinación Especifica  y recursos propios</t>
  </si>
  <si>
    <t>directa</t>
  </si>
  <si>
    <t>Directa</t>
  </si>
  <si>
    <t xml:space="preserve"> ADQUISICIÓN DE EQUIPOS DE COMPUTO, IMPRESORA Y  LICENCIAS (3) DE AUTOCAD Y  LICENCIAS OFFICE ESTANDAR 2016 OLP-GOV   </t>
  </si>
  <si>
    <t>43211914                 43212104                                                                                                                                                   43211508</t>
  </si>
  <si>
    <t>11 MESES</t>
  </si>
  <si>
    <t xml:space="preserve">Contratación  Directa </t>
  </si>
  <si>
    <t>PRESTACIÓN DE SERVICIOS PROFESIONALES PARA EL ACOMPAÑAMIENTO AL DEPARTAMENTO ADMINISTRATIVO DE PLANEACIÓN EN LA ACTUALIZACIÓN DE LA ESTRATIFICACIÓN RURAL EN EL MUNICIPIO DE ITAGUÍ</t>
  </si>
  <si>
    <t xml:space="preserve">CONSULTORíA PARA EL FORTALECIMIENTO DE LA HACIENDA PUBLICA LOCAL MEDIANTE LA ADECUACION DE SU ESTRUCTURA FINANCIERA BAJO EL MARCO NORMATIVO APLICABLE PARA LAS ENTIDADES DE GOBIERNO  Y OTRAS ESTRATEGIAS DE GESTION FINANCIERA REQUERIDAS POR EL MUNICIPIO </t>
  </si>
  <si>
    <t>10 Meses y 15 dias</t>
  </si>
  <si>
    <t>Concurso de méritos</t>
  </si>
  <si>
    <t xml:space="preserve">80101507
81111507 </t>
  </si>
  <si>
    <t xml:space="preserve">PRESTACIÓN DE SERVICIOS PROFESIONALES PARA LA ACTUALIZACIÓN, SOPORTE, MANTENIMIENTO Y DESARROLLO DEL SISTEMA DE INFORMACIÓN " DINÁMICA GERENCIAL ALCALDÍAS". </t>
  </si>
  <si>
    <t>JORGE LEON GUARIN OSPINA
Asesor Oficina Sistema e informática
2773622
jorge.guarin@itagui.gov.co</t>
  </si>
  <si>
    <t xml:space="preserve">PRESTACIÓN DE LOS SERVICIOS PROFESIONALES DE CALIFICACIÓN DEL RIESGO CREDITICIO DE LA CAPACIDAD DE PAGO DE CORTO Y LARGO PLAZO DEL MUNICIPIO DE ITAGÜÍ (DENOMINADA TÉCNICAMENTE CALIFICACIÓN NACIONAL DE LARGO Y CORTO PLAZO PARA CON SUS PASIVOS FINANCIEROS), EN ADELANTE LA CALIFICACiÓN DE EL CONTRATANTE POR PARTE DE LA CALIFICADORA DE CONFORMIDAD CON LAS METODOLOGÍAS DEBIDAMENTE APROBADAS POR LA CALIFICADORA Y CON LA REGULACIÓN VIGENTE. </t>
  </si>
  <si>
    <t>ADQUISICIÓN DE UN (1) CERTIFICADO DIGITAL SSL SECURE SITE, UN (1) CERTIFICADO DIGITAL SSL SECURE SITE PRO CON SECURE SOCKETS LAYER, TRES (3) FIRMAS DIGITALES  Y UNA (1) RENOVACION DEL SERVICIO DE SOPORTE Y MANTENIMIENTO ESPECIALIZADO SOBRE EL COMPONENTE DE FIRMA Y ESTAMPA PARA EL MUNICIPIO DE ITAGUI</t>
  </si>
  <si>
    <t>CONSULTORIA PARA EL FORTALECIMIENTO DE LA SECRETARIA DE HACIENDA MEDIANTE LA ASESORIA TECNICA, ADMINISTRATIVA Y JURIDICA EN LA CONSERVACION CATASTRAL Y ELABORACION DE LOS AVALUOS Y PERITAZGOS DE LOS BIENES INMUEBLES DEL MUNICIPIO DE ITAGUI</t>
  </si>
  <si>
    <t>8 Meses</t>
  </si>
  <si>
    <t>Consultoría</t>
  </si>
  <si>
    <t>LILIANA EUGENIA ZAPATA JARAMILLO
Secretaria de Hacienda
3737676 ext. 1363
liliana.zapata @itagui.gov.co</t>
  </si>
  <si>
    <t xml:space="preserve">"IMPRESiÓN Y COPIADO BAJO LA MODALIDAD DE OUTSOURCING PARA ATENDER LAS NECESIDADES PROPIAS DE LAS DIFERENTES SECRETARIAS DE LA ADMINISTRACION MUNICIPAL" Y EL SERVICIO DE PRODUCCIÓN DE MATERIAL LITOGRÁFICO DE IMPRESIÓN Y DIAGRAMACIÓN DE PIEZAS PUBLICITARIAS </t>
  </si>
  <si>
    <t xml:space="preserve">NO </t>
  </si>
  <si>
    <t>PRESTACION DE SERVICIOS PROFESIONALES EN ACTIVIDADES PROPIAS DE INSTRUMENTACION, ASESORIA LEGAL Y ACOMPAÑAMIENTO, DENTRO DE LAS ACTUACIONES QUE INVOLUCRA LA FACULTAD TERRITORIAL PARA SU COBRO COACTIVO</t>
  </si>
  <si>
    <t>MARIANA PENAGOS HERRERA
Secretaría de Hacienda
3737676 ext. 1363
Mariana.penagos@itagui.gov.co</t>
  </si>
  <si>
    <t>12Meses</t>
  </si>
  <si>
    <t xml:space="preserve">Directa </t>
  </si>
  <si>
    <t>Prestación de servicios profesionales de Capacitación e investigación en deporte, recreación, usos del tiempo libre y estilos de vida saludables</t>
  </si>
  <si>
    <t>Primer trimestre</t>
  </si>
  <si>
    <t>6 meses</t>
  </si>
  <si>
    <t>IMPLEMENTACION DEPORTIVA Y UNIFORMES</t>
  </si>
  <si>
    <t>Subasta Inversa</t>
  </si>
  <si>
    <t>SGP Deporte</t>
  </si>
  <si>
    <t>LICITACION PUBLICA</t>
  </si>
  <si>
    <t>Prestar los servicios del primer nivel de complejidad contemplados en la Resolución 5261 de 1994, Decreto 4747 de 2007 y Resolución 5334 de 2008 a la Población Pobre No Asegurada (PPNA) susceptible de afiliación  y la población  identificada por el SISBEN III con un puntaje superior a 51.57 (Según Resolución 3778 de Agosto 30 de 2011) y no estar afiliado a ninguna EPS, que además presenten patologías como: Enfermedad Pulmonar Obstructiva Crónica (EPOC) y/o discapacidad física o enfermedad mental, y otras enfermedades que le impidan el fácil acceso a los servicios de salud en el Municipio de Itagüí, a través de la estrategia  “Médico en su Casa”.</t>
  </si>
  <si>
    <t>Contratación directa</t>
  </si>
  <si>
    <t>SGP - RP</t>
  </si>
  <si>
    <t>No</t>
  </si>
  <si>
    <t>Alex Acosta Ruiz, humberto.acosta@itagui.gov.co, 373 7676 1251</t>
  </si>
  <si>
    <t>Prestar los servicios del primer nivel de complejidad contemplados en la Resolución 5261 de 1994, Decreto 4747 de 2007 y Resolución 5334 de 2008 a la Población Pobre No Asegurada (PPNA) susceptible de afiliación  y la población  identificada por el SISBEN III con un puntaje superior a 51.57 (Según Resolución 3778 de Agosto 30 de 2011) y no estar afiliado a ninguna EPS</t>
  </si>
  <si>
    <t>Prestar los servicios de Promoción de la Salud y Prevención de la Enfermedad (P y P) contemplados en la Resolución 412 de 2000, a la Población Pobre No Asegurada (PPNA) susceptible de afiliación  y la población  identificada por el SISBEN III con un puntaje superior a 51.57 (Según Resolución 3778 de Agosto 30 de 2011) y no estar afiliado a ninguna EPS.</t>
  </si>
  <si>
    <t>SGP</t>
  </si>
  <si>
    <t>Administración de recursos y aseguramiento del régimen subsidiado del Sistema General de Seguridad Social en Salud a la población asignada del municipio de Itagüí</t>
  </si>
  <si>
    <t>RP - SGP - Coljuegos - Fosyga - Cofinanciado</t>
  </si>
  <si>
    <t xml:space="preserve">Prestación de Servicios Profesionales y técnicos para la gestión integral  de la Secretaría de Salud y Protección Social </t>
  </si>
  <si>
    <t>11 meses</t>
  </si>
  <si>
    <t>Coljuegos</t>
  </si>
  <si>
    <t>Prestación de servicios de comunicación inmediata en planes IDEN controlados con amparo AIE (Asistencia integral de Equipos)</t>
  </si>
  <si>
    <t>Entregar 300 paquetes alimentarios mensuales a población vulnerable del municipio. Suministrar 300 almuerzos calientes diarios ( de lunes a viernes sin incluir festivos) en comedores comunitarios, a población con vulnerabilidad alimentaria. Entregar 160 complementos nutricionales mensualmente a madres gestantes y lactantes y entregar complementos alimentarios (Bienestarina y Mana), mensualmente.
Realizar tamizaje nutricional a población menor de 18 años, beneficiarios de los programas de seguridad alimentaria y nutricional del municipio.</t>
  </si>
  <si>
    <t>Licitación Publica</t>
  </si>
  <si>
    <t>RP</t>
  </si>
  <si>
    <t>Judith María Zapata Lara - PU Área Protección Alimentaria y Nutricional - judith.zapata@itagui.gov.co - teléfono 3737676 ext. 1253</t>
  </si>
  <si>
    <t>Consultoría para la interventoría técnica, administrativa, legal y financiera a la operación logística para el desarrollo de los programas sociales de seguridad alimentaria y nutricional del Municipio de Itagüí.</t>
  </si>
  <si>
    <t>11,5 meses</t>
  </si>
  <si>
    <t xml:space="preserve"> 
70122006</t>
  </si>
  <si>
    <t>Realizar jornadas de vacunación para la inmunización contra la rabia de la población de mascotas del municipio de Itagüí.</t>
  </si>
  <si>
    <t>Astrid Elena Pisso Flórez, astrid.pisso@itagui.gov.co, teléfono 373 7676 ext 1255</t>
  </si>
  <si>
    <t>Contratación directa (convenio interadministrativo)</t>
  </si>
  <si>
    <t>SGP, RP</t>
  </si>
  <si>
    <t>Adquirir insumos químicos para el control de plagas y vectores transmisores de enfermedades</t>
  </si>
  <si>
    <t>2 meses</t>
  </si>
  <si>
    <t>Mínima cuantía</t>
  </si>
  <si>
    <t xml:space="preserve">41104207
</t>
  </si>
  <si>
    <t>Análisis fisicoquímicos y microbiológicos por laboratorio para verificar  la calidad del agua de uso recreativo del municipio de Itagüí</t>
  </si>
  <si>
    <t>Disponer de  personal para acciones de inspección, vigilancia y control en los factores de riesgo ambiental y seguridad como medio para prevenir riesgos para la salud.</t>
  </si>
  <si>
    <t>10 meses</t>
  </si>
  <si>
    <t>PRESTACIÓN DE SERVICIOS PARA REALIZAR ACCIONES DE SALUD PÚBLICA – PLAN DE INTERVENCIONES COLECTIVAS PIC, EN EL MUNICIPIO DE ITAGÜÍ SEGÚN LINEAMIENTOS NACIONALES, DEPARTAMENTALES Y MUNICIPALES.</t>
  </si>
  <si>
    <t>Realizar acciones de vigilancia y control epidemiológico e inmunológico en el municipio de Itagüí</t>
  </si>
  <si>
    <t>Prestación de servicios profesionales para el desarrollo de las acciones  de interés en salud publica en el marco de la estrategia de Atención Primaria en Salud  (APS) para el municipio de Itagüí.</t>
  </si>
  <si>
    <t>Prestación de Servicios Profesionales por parte de un Gerente en Sistemas de Información en Salud en el área de Salud Pública</t>
  </si>
  <si>
    <t>Aunar esfuerzos técnicos administrativos y financieros para el desarrollo del programa Surgir dirigido para prevenir el consumo de sustancias psicoactivas en jóvenes escolarizados</t>
  </si>
  <si>
    <t xml:space="preserve">Convenio de Asociación </t>
  </si>
  <si>
    <t>5 meses</t>
  </si>
  <si>
    <t xml:space="preserve">Aunar esfuerzos técnicos administrativos y financieros para el desarrollo del programa Promesa para la población gestante e infante, enfocado en la promoción de pautas de crianza y prevención de la violencia intrafamiliar. </t>
  </si>
  <si>
    <t>Desarrollo de estrategia de promoción y prevención en salud mental para la población joven "proyecto de vida"</t>
  </si>
  <si>
    <t>Desarrollo de estrategias de intervención para familias con adolescentes enfocado en promover factores protectores y prevención del consumo de sustancias sicoactivas "Familias Fuertes"</t>
  </si>
  <si>
    <t>Realizar actividades de levantamiento de índices aédicos complementadas con acciones de promoción, prevención de la salud, control químico y desarrollo de estrategias de información, educación y comunicación en torno al control efectivo del vector transmisor del Dengue, Zika y Chikungunya en la comunidad</t>
  </si>
  <si>
    <t>PRESTACION DE SERVICIOS PROFESIONALES PARA REALIZAR EXAMENES MEDICOS PRE-OCUPACIONALES O DE PRE-INGRESO, EVALUACIONES MEDICAS OCUPACIONALES PERIODICAS, EVALUACIONES MEDICAS POS-OCUPACIONALES O DE EGRESO Y LAS EVALUACIONES POS INCAPACIDAD O POR REINTEGRO EN CUMPLIMIENTO A LA RESOLUCION 2346 DE 2007 DEL MINISTERIO DE LA PROTECCION SOCIAL, VIGENCIA 2017</t>
  </si>
  <si>
    <t xml:space="preserve">11 MESES </t>
  </si>
  <si>
    <t>CONTRATACIÓN DIRECTA</t>
  </si>
  <si>
    <t>PROPIOS</t>
  </si>
  <si>
    <t>ADQUIRIR DOTACION PARA LOS BOTIQUINES Y EL PUESTO DE PRIMEROS AUXILIOS DE LA ADMINISTRACION MUNICIPAL DE ITAGUI VIGENCIA 2017</t>
  </si>
  <si>
    <t>TERCER TRIMESTRE</t>
  </si>
  <si>
    <t xml:space="preserve">30 DIAS </t>
  </si>
  <si>
    <t>MÍNIMA CUANTÍA</t>
  </si>
  <si>
    <t>RECARGA Y MANTENIMIENTO DE LOS EXTINTORES EXISTENTES Y ADQUISICIÓN DE NUEVOS EXTINTORES Y DE BASES DE PISO PARA EXTINTOR  PARA USO DE LA ADMINISTRACIÓN MUNICIPAL DE ITAGÜÍ. VIGENCIA 2017</t>
  </si>
  <si>
    <t>NA</t>
  </si>
  <si>
    <t>46181536
46181541</t>
  </si>
  <si>
    <t>ADQUISICIÓN DE ELEMENTOS DE PROTECCIÓN PERSONAL Y EQUIPOS DE SEGURIDAD PARA LOS EMPLEADOS CON FUNCIONES MISIONALES EN EL MARCO  DEL PLAN DE SEGURIDAD Y SALUD EN EL TRABAJO DE LA ADMINISTRACIÓN MUNICIPAL DE ITAGÜÍ VIGENCIA 2017</t>
  </si>
  <si>
    <t xml:space="preserve">ADQUISICION DE CASCOS PARA MOTOCICLETAS </t>
  </si>
  <si>
    <t>SEGUNDO TRIMESTRE</t>
  </si>
  <si>
    <t xml:space="preserve">ADQUISICION DE UN LUXOMETRO Y UN DOSIMETRO PARA VALORACION CUANTITATIVA DEL RIESGO POR EXPOSICION A FACTORES DE RIESGO FISICOS (ILUMINACION Y RUIDO) DE LOS EMPLEADOS CON FUNCIONES MISIONALES </t>
  </si>
  <si>
    <t xml:space="preserve">ADQUISICION DE SILLAS ERGONOMICAS PARA EMPLEADOS CON ENFERMEDADES LABORALES DIAGNOSTICADAS Y EMPLEADOS QUE SE ENCUENTRAN EN TRATAMIENTO POR TRASTORNOS MUSCULO ESQUELETICOS </t>
  </si>
  <si>
    <t xml:space="preserve">PRIMER TRIMESTRE </t>
  </si>
  <si>
    <t>Prestacion de servicios profesionales de abogada especializada y con reconocida idoneidad en los temas de la administracion publica para brindar asesoría en el area de talento humano a la Administración Municipal de Itagüí Vigencia 2017</t>
  </si>
  <si>
    <t>recursos propios</t>
  </si>
  <si>
    <t>1 mes</t>
  </si>
  <si>
    <t xml:space="preserve">12 meses </t>
  </si>
  <si>
    <t xml:space="preserve">licitacion publica </t>
  </si>
  <si>
    <t xml:space="preserve">Programa de educación para el trabajo y el desarrollo humano para los empleados del municipio de Itagüí  </t>
  </si>
  <si>
    <t>contrataciòn directa</t>
  </si>
  <si>
    <t>Adquirir dotación de uniformes para los obreros de la Administración Municipal en cumplimiento a la convención colectiva pactada con el Sindicato Sintrasema</t>
  </si>
  <si>
    <t>Primer  Trimestre</t>
  </si>
  <si>
    <t>90 dias</t>
  </si>
  <si>
    <t>Recursos propios</t>
  </si>
  <si>
    <t>Arrendamiento de locales, oficinas, bodegas y demas que requiera la administracion municipal para su normal desarrollo</t>
  </si>
  <si>
    <t>Licitacion publica</t>
  </si>
  <si>
    <t>Suministro de combustible gasolina correinte o regular, extra o premium y acpm o diesel para el parque automotor  de la adminsitracion municipal de Itagüí y de los organismos de seguridad y justicia que prestan sus servicios en esta ciudad</t>
  </si>
  <si>
    <t>selección abreviada</t>
  </si>
  <si>
    <t>adquisicion de polizas de vida grupo, cumplimiento, responsabilidad civil, todo riesgo daños materiales y otas que la administracion Municipal requiera para su desarrollo</t>
  </si>
  <si>
    <t>Cuarto Trimestre</t>
  </si>
  <si>
    <t>2 Meses</t>
  </si>
  <si>
    <t>realizar el mantenimiento preventivo y correctivo a las plantas telefonicas, redes de voz y datos suministro de equipos telefonicos al  centro adminsitrativo sedes descentralizadas e instituciones educativas del municipio de itagui y arriendo planta telefonica para la secretaria de educación.</t>
  </si>
  <si>
    <t xml:space="preserve">Servicio de telefonia celular </t>
  </si>
  <si>
    <t xml:space="preserve">12 Meses </t>
  </si>
  <si>
    <t xml:space="preserve">11 meses </t>
  </si>
  <si>
    <t xml:space="preserve">Prestación del servicio integral de aseo y cafetería, incluyendo el insumo de aseo y cafetería para la Administración central y sus sedes y el servicio de aseo en las instituciones Educativas del Municipio de Itagüí durante el año 2017.   </t>
  </si>
  <si>
    <t>Recursos propios y SGP</t>
  </si>
  <si>
    <t>Servicio de mantenimiento preventivo y correctivo con suminsitro de repuestos y revision tecnicomecanica para el parque automotor de la administracion muniicpal y de los organismos de seguridad y justicia que prestan sus servicios en esta ciudad</t>
  </si>
  <si>
    <t xml:space="preserve">HECTOR GUILLERMO TORRES GIRALDO,            Profesional Universitario,                                          telefono: 3737676 ext. 1210, hector.torres@itagui.gov.co </t>
  </si>
  <si>
    <t>DIEGO LEON PUERTA VILLEGAS.                 SubSecretario de Bienes y Servicios.                      Telefono 3737676 ext. 1207.  diego.puerta@itagui.gov.co</t>
  </si>
  <si>
    <t>WALTER HOYOS RIOS,                                         Profesional Universitario,                                                walter hoyos@itagui.gov.co;                                  Teléfono 3737676 Ext. 1224</t>
  </si>
  <si>
    <t>ANA MILENA MEJIA LOBO,                                       Profesional Universitario ,                   ana.mejia@itagui.gov.co</t>
  </si>
  <si>
    <t>REPARACION Y MANTENIMIENTO DE LOS CRUCES SEMAFORIZADOS DEL MUNICIPIO DE ITAGUI.</t>
  </si>
  <si>
    <t>ADQUISICION,MANTENIMIENTO Y ACTUALIZACION DE EQUIPOS DE CONTROL (VELOCIMETROS, OPACIMETROS, ALCOHOSENSORES, EQUIPOS DE RADIOCOMUNICACION, CONOS BALIZAS, Y ELEMENTOS Y DISPOSITIVOS DE SEGURIDAD VIAL Y POLICIA JUDICIAL ENTRE OTROS).</t>
  </si>
  <si>
    <t>SEÑALIZACION HORIZONTAL Y VERTICAL VIAS MUNICIPIO DE ITAGUI.</t>
  </si>
  <si>
    <t>COMPRA DE DOTACION DE UNIFORMES PARA AGENTES DE TRANSITO.</t>
  </si>
  <si>
    <t>SUBASTA INVERSA</t>
  </si>
  <si>
    <t>COMPRA DE HERRAMIENTA PARA PERSONAL TECNICO EN  SEMAFORIZACION.</t>
  </si>
  <si>
    <t>MINIMA CUANTIA</t>
  </si>
  <si>
    <t>COMPRA DE PARQUE AUTOMOTOR PARA AGENTES DE TRANSITO.</t>
  </si>
  <si>
    <t xml:space="preserve">CAPACITACION EN NORMATIVIDAD VIGENTE PARA AGENTES DE TRANSITO Y PERSONAL ADMINISTRATIVO DE LA SECRETARIA DE MOVILIDAD. </t>
  </si>
  <si>
    <t>ABREVIADA MENOR CUANTIA</t>
  </si>
  <si>
    <t>CAMPAÑAS DE EDUCACION Y SEGURIDAD VIAL</t>
  </si>
  <si>
    <t>PRESTACION DE SERVICIOS PARA TRANSPORTE DE CADAVERES POR MUERTE EN ACCIDENTES DE TRANSITO.</t>
  </si>
  <si>
    <t>COMPRA DE EQUIPOS TECNOLOGICOS PARA LA SECRETARIA DE MOVILIDAD</t>
  </si>
  <si>
    <t>CONTRATO DE PRESTACION DE SERVICIO DE APOYO A LA GESTION (20 AGENTES DE TRANSITO TEMPORALES).</t>
  </si>
  <si>
    <t>CONTRATACION DIRECTA</t>
  </si>
  <si>
    <t>Programas de capacitacion, difusion y apropiacion digital para cinco sedes (tres puntos vive digital y dos telecentros, incluye diplomados y cursos en competencias básicas y apropiación digital)</t>
  </si>
  <si>
    <t>propios</t>
  </si>
  <si>
    <t xml:space="preserve">proyecto de gestion documental, e implementacion y adecuacion de la ventanilla unica: adquisicion de computadores de escritorio,video beam, impresoras de multiples funciones, escaneres, reloj radicador, lector de marcas opticas,lector de codigo de barras, y kns (gestion documental, gestion de proyectos y mesa de ayuda, intranet y licencia de sharepoint server) </t>
  </si>
  <si>
    <t>Subasta inversa</t>
  </si>
  <si>
    <t>Prestacion de servicios de apoyo a la gestion en el almacenamiento, custodia, consulta y administracion del archivo central del municipal de itagui.</t>
  </si>
  <si>
    <t>marzo</t>
  </si>
  <si>
    <t>licitacion</t>
  </si>
  <si>
    <t>Prestacion de servicios de apoyo y asistencia en las labores administrativas de la oficina la registraduria especial del estado civil del municipio de itagui (4 contratistas)</t>
  </si>
  <si>
    <t>Contrato de prestacion de serivios profesionales en asesoria y acompañamiento para el avance en los cuatro (4) componentes de la estrategia de gobierno en linea y para el cumplimiento de las metas establecidas en el año de 2017</t>
  </si>
  <si>
    <t xml:space="preserve">prestación  del servicio de mensajería expresa y courier en moto (in house) para la distribución y Pntrega de los envíos de todas las dependencias de la administración municipal de itagüí </t>
  </si>
  <si>
    <t>Asesoria y acompañamiento para el mejoramiento continuo y sostenimiento del SIGI (Sistema Integrado de Gestión de Itagüí)</t>
  </si>
  <si>
    <t>ENERO</t>
  </si>
  <si>
    <t>11 MESES Y 15 DIAS</t>
  </si>
  <si>
    <t>LICITACION</t>
  </si>
  <si>
    <t>AUNAR  ESFUERZOS A FIN DE EJECUTAR CONJUNTAMENTE EL DESARROLLO  DEL PROYECTO FESTIVAL DE FESTIVALES PONYS, ENMARCADOS EN EL DESARROLLO Y PRÁCTICA DEL DEPORTE FORMATIVO, COMPETITIVO Y SOCIAL COMUNITARIO DEL MUNICIPIO DE ITAGUI 2017. SEGUNDO ALCANCE DEL OBJETO DEL CONVENIO</t>
  </si>
  <si>
    <t>AUNAR ESFUERZOS ENTRE EL MUNICIPIO Y EL ASOCIADO A FIN DE EJECUTAR EL DESARROLLO DE PROGRAMAS DIVERSIFICADOS EN DEPORTES ACUATICOS Y RECREACION, REALIZADOS EN EL ACUAPARQUE DITAIRES Y DIRIGIDOS A LA COMUNIDAD DEL MUNICIPIO DE ITAGUI EN ENERO DE 2017</t>
  </si>
  <si>
    <t xml:space="preserve"> “AUNAR ESFUERZOS EN EL DESARROLLO CONJUNTO DE ACCIONES  PARA LA PROMOCIÓN, EL FOMENTO Y LA FORMACIÓN INTEGRAL DE NIÑOS, NIÑAS Y ADOLESCENTES  CON EDADES ENTRE LOS 6-17 AÑOS COMO BENEFICIARIOS DE LAS ESCUELAS SOCIO DEPORTIVAS REAL MADRID, CON OFERTA EN FÚTBOL, BALONCESTO, VOLEIBOL, FUTBOL SALA, PATINAJE Y HOCKEY SOBRE CESPED EN EL MUNICIPIO DE ITAGUI, COMO ESTRATEGIA DE FORMACION INTEGRAL EN VALORES HUMANOS, SOCIALES Y DEPORTIVOS</t>
  </si>
  <si>
    <t>FEBRERO</t>
  </si>
  <si>
    <t>10 MESES</t>
  </si>
  <si>
    <t>DIRECTA</t>
  </si>
  <si>
    <t>AUNAR ESFUERZOS A FIN DE EJECUTAR CONJUNTAMENTE EL DESARROLLO DE PROGRAMAS DIVERSIFICADOS EN DEPORTE, EDUCACION FISICA EXTRAESCOLAR Y RECREACION, DIRIGIDOS A TODOS LOS GRUPOS POBLACIONALES DEL MUNICIPIO DE ITAGUI DEL AÑO</t>
  </si>
  <si>
    <t>Recursos Propios
S.G.P</t>
  </si>
  <si>
    <t xml:space="preserve">Recursos Propios
S.G.P </t>
  </si>
  <si>
    <t>9 meses</t>
  </si>
  <si>
    <t>PRIMER TRIMESTRE</t>
  </si>
  <si>
    <t>9 Meses</t>
  </si>
  <si>
    <t>CARACTERIZACIÓN Y FORMULACIÓN DEL PLAN CORREGIMENTAL EN FASE I DEL MUNICIPIO DE ITAGUI</t>
  </si>
  <si>
    <t>11 MESES 15 DIAS</t>
  </si>
  <si>
    <t>PREMER TRIMESTRE</t>
  </si>
  <si>
    <t>RECURSOS PROPIOS</t>
  </si>
  <si>
    <t>Astrid Elena Pisso Flórez, astrid.pisso@itagui.gov.co                          teléfono 373 7676 ext 1255</t>
  </si>
  <si>
    <t>Astrid Elena Pisso Flórez, astrid.pisso@itagui.gov.co                         teléfono 373 7676 ext 1255</t>
  </si>
  <si>
    <t>HARRYS RAMIREZ MAESTRE
PROFESIONAL UNIVERSITARIO          harrys.ramirez@itagui.gov.co</t>
  </si>
  <si>
    <t>ANA CAMILA SALAZAR PALACIO 
LIDER PROGRAMA TALENTO       camila.salazar@itagui.gov.co</t>
  </si>
  <si>
    <t>WALTER HOYOS RIOS                                    PROFESIONAL UNIVERSITARIO  walte.hoyos@itagui.gov.co</t>
  </si>
  <si>
    <t>Febrero</t>
  </si>
  <si>
    <t>“PRESTACIÓN DE SERVICIOS PROFESIONALES PARA LA ASISTENCIA DE SEIS FUNCIONARIOS DE LA SECRETARÍA DE HACIENDA AL SEMINARIO SOBRE REFORMA TRIBUTARIA Y OBLIGACIONES TRIBUTARIAS Y CONTABLES PARA 2017”.</t>
  </si>
  <si>
    <t>JULIAN DAVID JARAMILLOS                        SECRETARIO DE MOVILIDAD julian.jaramillo@itagui.gov.co                                           Tel 5404090 EXT 2012</t>
  </si>
  <si>
    <t>Recurso propio destinacion especifica</t>
  </si>
  <si>
    <t>Un mes</t>
  </si>
  <si>
    <t>PRIMER  TRIMESTRE</t>
  </si>
  <si>
    <t xml:space="preserve">SEGUNDO TRIMESTRE </t>
  </si>
  <si>
    <t xml:space="preserve">TERCER TRIMESTRE </t>
  </si>
  <si>
    <t xml:space="preserve">PRIMER  TRIMESTRE </t>
  </si>
  <si>
    <t>UN  MES</t>
  </si>
  <si>
    <t xml:space="preserve">UN MES </t>
  </si>
  <si>
    <t>3 MESES</t>
  </si>
  <si>
    <t>6 MESES</t>
  </si>
  <si>
    <t>Prestación de servicios de asesoría en el soporte al software de PQRS y el sitio web institucional</t>
  </si>
  <si>
    <t>IMPLEMENTACIÓN DEL PLAN DE MANEJO DEL ÁREA DE PROTECCIÓN URANA HUMEDAL- DITAIRES</t>
  </si>
  <si>
    <t>5 MESES</t>
  </si>
  <si>
    <t>PRESTACIÓN DE SERVICIOS DE APOYO A LA GESTIÓN  PARA LA EJECUCIÓN DE ACCIONES ENMARCADAS EN LOS PLANES DE MANEJO DE LAS ÁREAS DE RESERVA EN EL MUNICIPIO DE ITAGÜÍ  A TRAVÉS DE UN PERSONAL GUARDABOSQUE</t>
  </si>
  <si>
    <t>9 MESES</t>
  </si>
  <si>
    <t xml:space="preserve">RECURSOS PROPIOS  </t>
  </si>
  <si>
    <t>PRESTACIÓN DE SERVICIOS PARA LA ATENCIÓN MÉDICO-VETERINARIA, ESTERILIZACIÓN, ALIMENTACIÓN, ALBERGUE Y ADOPCIÓN DE ANIMALES DOMÉSTICOS EN SITUACIÓN DE CALLE Y/O ANIMALES INCAUTADOS POR LA AUTORIDAD COMPETENTE Y DE ATENCIÓN MÉDICO-VETERINARIA COMO APOYO A LA ASISTENCIA TÉCNICA AGROPECUARIA</t>
  </si>
  <si>
    <t>8 MESES</t>
  </si>
  <si>
    <t>SIEMBRA Y MANTENIMIENTO DE MATERIAL VEGETAL PARA REFORESTACIÓN DE NACIMIENTOS DE CUENCAS EN PREDIOS DESTINADOS PARA LA PROTECCIÓN DE FUENTES HÍDRICAS</t>
  </si>
  <si>
    <t>SELECCIÓN ABREVIADA</t>
  </si>
  <si>
    <t xml:space="preserve">RECURSOS PROPIOS (1% ICLD) </t>
  </si>
  <si>
    <t>COMPRA DE PREDIOS PARA LA PROTECCIÓN DE FUENTES HÍDRICAS</t>
  </si>
  <si>
    <t>70161500                           70161600                         70161700                        70161703</t>
  </si>
  <si>
    <t>70161703                         70161600                         77101801</t>
  </si>
  <si>
    <t>PRIMER TRIMESTE</t>
  </si>
  <si>
    <t>ARRENDAMIENTO DE UN INMUEBLE QUE CUMPIA LAS FUNCIONES DE
PARQUEADERO, PARA USO DE LOS VEHICULOS ASIGNADOS A LA ESTACION DE POLICIA ITAGUI</t>
  </si>
  <si>
    <t>Primer Semestre</t>
  </si>
  <si>
    <t>Directa
Arrendamiento</t>
  </si>
  <si>
    <t>ARRENDAMIENTO DE INMUEBLE PARA EL COMANDO DE LA POLICÍA MILITAR DEL EJÉRCITO EN EL MUNICIPIO DE ITAGÜÍ.</t>
  </si>
  <si>
    <t>Licitación</t>
  </si>
  <si>
    <t xml:space="preserve">CONVENIO INTERADMINISTRATIVO PARA AUNAR ESFUERZOS DE COOPERACION Y ASI APOYAR AL PERSONLA INTEGRANTE DEL GRUPO DE ACCION UNIFICADA POR LA LIBERTAD PERSONAL ANTIOQUIA UNIDAD ENCARGADA DE CONTRARRESTAR LOS DELITOS DE SECUESTRO Y EXTORISION Y SE CONSERVAN LAS CONDICIONES MINIMAS DE CONVIVENCIA DENTRO DE LA JURISDICCION DEL MUNICIPIO DE ITAGUI </t>
  </si>
  <si>
    <t>Convenio
Interadministrativo</t>
  </si>
  <si>
    <t xml:space="preserve">PRESTACION DE SERVICIOS PROFESIONALES PARA ASESORAR AL MUNICIPIO DE ITAGUI EN EL TEMA DE LA CIVILIDAD Y SEGURIDAD CIUDADANA </t>
  </si>
  <si>
    <t>Prestaciones de Servicios</t>
  </si>
  <si>
    <t>PRESTACIÓN DE SERVICIOS PARA IMPLEMENTAR EL ARTICULO 33 DE LA LEY 62 DE 1993</t>
  </si>
  <si>
    <t>Subasta</t>
  </si>
  <si>
    <t xml:space="preserve">COMPRA RADIOS COMUNICACIONES (RADIO DIGITAL Y MICROFONO PARLANTE REMOTO) </t>
  </si>
  <si>
    <t>PRESTACIÓN DE SERVICIOS DE APOYO A LA GESTIÓN PARA  DESARROLLAR LAS ACTIVIDADES LOGÍSTICAS OPERATIVAS PROPIAS DE LOS ORGANISMOS DE SEGURIDAD QUE PRESTAN SUS SERVICIOS AL MUNICIPIO DE ITAGUI.</t>
  </si>
  <si>
    <t>Subasta
Convenio</t>
  </si>
  <si>
    <t>SERVICIO DE ALBERGUE EN EL CENTRO DE RECLUSIÓN EPC-PAZ EN EL MUNICIPIO DE ITAGÜÍ A PERSONAS SINDICADAS QUE HAYAN SIDO PRIVADAS DE LA LIBERTAD POR HECHOS PUNIBLES COMETIDOS EN EL MUNICIPIO DE ITAGÜÍ.</t>
  </si>
  <si>
    <t xml:space="preserve">
Convenio
</t>
  </si>
  <si>
    <t>CONVENIO INTERADMINISTRATIVO PARA  ALBERGUE PROVISIONAL, EN EL CENTRO DE RECLUSIÓN DEL MUNICIPIO DE ENVIGADO APERSONAS SINDICADAS, QUE HAYAN SIDO PRIVADAS  DE LA LIBERTAD POR DECISIÓN DE LA AUTORIDAD COMPETENTE DEL MUNICIPIO DE ITAGÜÍ (ANTIOQUIA).</t>
  </si>
  <si>
    <t>BRINDAR SOPORTE TÉCNICO Y TECNOLÓGICO PARA LA SOSTENIBILIDAD Y ADECUADO FUNCIONAMIENTO DE LOS SISTEMAS INTEGRADOS DE SEGURIDAD IMPLEMENTADOS EN EL MUNICIPIO DE ITAGÜÍ.</t>
  </si>
  <si>
    <t xml:space="preserve">VIGILAR Y CONTROLAR EL DESARROLLO DE LAS CONSTRUCCIONES Y LA PUBLICIDAD EXTERIOR VISUAL. </t>
  </si>
  <si>
    <t xml:space="preserve">CREAR LA ESCUELA MUNICIPAL Y LA MESA DE DERECHOS HUMANOS Y RECONCILIACION </t>
  </si>
  <si>
    <t>IMPLEMENTAR EL PLAN DE SEGURIDAD Y CONVIVENCIA CIUDADANA</t>
  </si>
  <si>
    <t>REALIZAR JORNADAS DE CAPACITACIONES EN MECANISMOS DE RESOLUCÓN PACÍFICA DE CONCLICTOS</t>
  </si>
  <si>
    <t>APOYAR A LA SUBSECRETARIA DE CONVIVENCIA EN EL CUMPLIMIENTO DE PLANES  PROGRAMAS,  PROYECTOS Y CAMPAÑAS DEFINIDOS POR LA SECRETARIA  DE GOBIERNO  Y DE ACUERDO CON LAS NECESIDADES DEL MUNICIPIO Y LA NORMATIVIDAD VIGENTE.</t>
  </si>
  <si>
    <t>Prestaciones de Servicios
Operador logistico</t>
  </si>
  <si>
    <t>PRESTACION DE SERVICIO DE GESTORES Y VIGIAS PEDAGOGICOS PARA LA ADMINISTRACION DEL ESPACIO PUBLICO Y LA SEGURIDAD CIUDADANA DEL MUNICIPIO DE ITAGUI</t>
  </si>
  <si>
    <t>Contrato Interadministrativo
Adeli</t>
  </si>
  <si>
    <t>80121800
80101506</t>
  </si>
  <si>
    <t>CONVENIO INTERADMINISTRATIVO PARA ATENDER DE MANERA PROVISIONAL LAS NECESIDADES BÁSICAS DE NIÑOS, NIÑAS Y ADOLESCENTES QUE SEAN REMITIDOS POR LAS COMISARÍAS DE FAMILIA DEL MUNICIPIO DE ITAGÜÍ.</t>
  </si>
  <si>
    <t>PRESTACIÓN DE SERVICIOS DE LA DEFENSA CIVIL EN EL ACOMPAÑAMIENTO PREVENTIVO A EVENTOS COMUNITARIOS DEPORTIVOS Y CULTURALES DE AFLUENCIA MASIVA Y LA ATENCIÓN DE EMERGENCIAS Y/O DESASTRES EN APOYO AL CONSEJO MUNICIPAL DE GESTIÓN DEL RIESGO DE DESASTRES EN LOS MOMENTOS REQUERIDOS</t>
  </si>
  <si>
    <t>PRESTACION DE SERVICIOS DE LA CRUZ ROJA EN EL ACOMPAÑAMIENTO PREVENTIVO A EVENTOS COMUNITARIOS DEPORTIVOS Y CULTURALES DE AFLUENCIA MASIVA Y LA ATENCION DE EMERGENCIAS Y/O DESASTRES EN APOYO AL CONSEJO MUNICIPAL DE GESTION DEL RIESGO DE DESASTRES EN LOS MOMENTOS REQUERIDOS</t>
  </si>
  <si>
    <t>DOTACIÓN DE KITS DE AYUDAS HUMANITARIAS PARA EL CENTRO LOGÍSTICO HUMANITARIO DEL CONSEJO MUNICIPAL DE GESTIÓN DEL RIESGO</t>
  </si>
  <si>
    <t>FORMULACION Y EJECUCION DEL PLAN HOSPITALARIO GESTION DEL RIESGO DEL MUNICIPIO DE ITAGUI PARA DAR CUMPLIMIENTO A LA LEY 1523 DE 2012.</t>
  </si>
  <si>
    <t>Prestacion de Servicios</t>
  </si>
  <si>
    <t>PRESTAR SERVICIOS EN LA FORMULACIÓN E IMPLEMENTACIÓN DE LA PROPUESTA DEL PLAN ESCOLAR DE GESTIÓN DEL RIESGO EN LAS 37 SEDES EDUCATIVAS DEL MUNICIPIO DE ITAGÜI, PARA DAR CUMPLIMIENTO A LA LEY 1523 DE 2012</t>
  </si>
  <si>
    <t>PRESTAR SERVICIOS CON LOS INTEGRANTES DEL CONSEJO MUNICIPAL DE GESTIÓN DEL RIESGO DE DESASTRES (CMGRD) FORTALECIDOS</t>
  </si>
  <si>
    <t>ESTRATEGIA MUNICIPAL  DE RESPUESTA A EMERGENCIAS (EMRE) IMPLEMENTADA</t>
  </si>
  <si>
    <t>PRESTAR SERVICIOS EN LA PROGRAMAS VIGÍAS DE GESTIÓN DEL RIESGO PARA LA PREVENCIÓN Y MITIGACIÓN.</t>
  </si>
  <si>
    <t>PLAN DE EMERGENCIAS DE EDIFICACIONES  PARA ATENCIÓN Y/O DISFRUTE DE LA COMUNIDAD  FORMULADO.</t>
  </si>
  <si>
    <t>13 meses</t>
  </si>
  <si>
    <t>PRESTACION DE SERVICIOS PROFESIONALES DE UN MEDICO QUE SERVIRA DE APOYO A LAS ACTIVIDADES LLEVADAS A CABO EN LA CASA DE JUSTICIA Y CENTRO DE ATENCION DE VICTIMAS DEL MUNICIPIO DE ITAGUI</t>
  </si>
  <si>
    <t>SERVICIOS DE APOYO LOGÍSTICO PARA LA CARACTERIZACIÓN DE LAS VÍCTIMAS DEL CONFLICTO ARMADO EN EL MUNICIPIO DE ITAGÜÍ, PARA MEDIR EL GOCE EFECTIVO DE DERECHOS DE LA POBLACIÓN VÍCTIMA RESIDENTE EN ITAGÜÍ.</t>
  </si>
  <si>
    <t>Prestacion de Servicios 
Consultoria</t>
  </si>
  <si>
    <t>AUNAR ESFUERZOS TÉCNICOS, ADMINISTRATIVOS Y FINANCIEROS PARA CAPACITAR OPERADORES DE JUSTICIA CIUDADANA, CON EL FIN DE DAR FUNCIONAMIENTO AL CENTRO DE CONCILIACIÓN DE LA CASA DE JUSTICIA DEL MUNICIPIO DE ITAGÜÍ. </t>
  </si>
  <si>
    <t>Segundo semestre</t>
  </si>
  <si>
    <t>PRESTACION DE SERVICIOS DE APOYO A LA GESTIÓN PARA LA REALIZACION DE EJECUCION DE CAMPAÑAS PEDAGÓGICAS PARA LA PAZ.</t>
  </si>
  <si>
    <t xml:space="preserve">PRESTACION DE SERVICIOS DE APOYO A LA GESTIÓN PARA ESTRÁTEGIAS DE DIFUSIÓN DEL RECLUTAMIENTO DE NIÑOS, NIÑAS Y ADOLESCENTES. </t>
  </si>
  <si>
    <t>14 meses</t>
  </si>
  <si>
    <t>ALBERGUE TEMPORAL POR AMPARO Y ATENCIÓN A LAS VÍCTIMAS POR DESPLAZAMIENTO FORZADO.</t>
  </si>
  <si>
    <t>15 meses</t>
  </si>
  <si>
    <t>PRESTAR LOS SERVICIOS PROFESIONALES DE ASESORIA AL CENTRO DE ATENCION DE VICTIMAS DEL MUNICIPIO DE ITAGUI</t>
  </si>
  <si>
    <t xml:space="preserve">ARRENDAMIENTO DE OFICINA PORTÁTIL PARA JUZGADO DE PEQUEÑAS CAUSAS </t>
  </si>
  <si>
    <t>JUAN CARLOS ZAPATA PIMIENTA              SECRETARIO DE GOBIERNO                                          Cel: 3157238374                                 oficjuridicojuanz@yahoo.es</t>
  </si>
  <si>
    <t>CONTRATO DE INTERVENTORÍA TÉCNICA, ADMINISTRATIVA Y FINANCIERA PARA EL ACOMPAÑAMIENTO A LA SECRETARÍA DE INFRAESTRUCTURA EN LO RELACIONADO CON LA ADMINISTRACIÓN, OPERACIÓN Y MANTENIMIENTO (AOM) DEL ALUMBRADO PÚBLICO OPERADO POR LAS EMPRESAS PÚBLICAS DE MEDELLÍN EN JURISDICCIÓN DEL MUNICIPIO DE ITAGÜÍ.</t>
  </si>
  <si>
    <t>CONCURSO DE MERITOS</t>
  </si>
  <si>
    <t>ESPECIFICA</t>
  </si>
  <si>
    <t>SUMINISTRO DE ENERGIA PARA EL ALUMBRADO PUBLICO</t>
  </si>
  <si>
    <t>ADMINISTRACIÓN, OPERACIÓN Y MANTENIMIENTO (AOM) DEL ALUMBRADO PÚBLICO OPERADO POR LAS EMPRESAS PÚBLICAS DE MEDELLÍN EN JURISDICCIÓN DEL MUNICIPIO DE ITAGÜÍ.</t>
  </si>
  <si>
    <t>CONTRATO DE OBRA DE EXPANSIÓN VEGETATIVA DEL SISTEMA DE ALUMBRADO PÚBLICO DEL MUNICIPIO DE ITAGÜÍ, QUE INCLUYE LAS ACTIVIDADES DE REPOSICIÓN Y MANTENIMIENTO</t>
  </si>
  <si>
    <t>INTERVENTORÍA TÉCNICA, ADMINISTRATIVA Y FINANCIERA AL CONTRATO DE EXPANSIÓN VEGETATIVA DEL SISTEMA DE ALUMBRADO PÚBLICO DEL MUNICIPIO DE ITAGÜÍ QUE INCLUYE LAS ACTIVIDADES DE REPOSICIÓN Y MANTENIMIENTO</t>
  </si>
  <si>
    <t>MANTENIMIENTO PREVENTIVO Y CORRECTIVO  PARA LOS ASCENSORES DE LOS EDIFICIOS ADMINISTRATIVOS DE LA ALCALDIA DEL MUNICIPIO DE ITAGUI</t>
  </si>
  <si>
    <t>CONSTRUCCIÓN Y MANTENIMIENTO DE OBRAS HIDRAÚLICAS EN LOS CAUCES Y MARGENES DE LAS DIFERENTES  QUEBRADAS DEL MUNICIPIO DE ITAGÜÍ</t>
  </si>
  <si>
    <t>PROPIOS - COFINANCIADO</t>
  </si>
  <si>
    <t>INTERVENTORÍA TÉCNICA, ADMINISTRATIVA Y FINANCIERA PARA LA CONSTRUCCIÓN Y MANTENIMIENTO DE OBRAS HIDRAÚLICAS EN LOS CAUCES Y MARGENES DE LAS DIFERENTES  QUEBRADAS DEL MUNICIPIO DE ITAGÜÍ</t>
  </si>
  <si>
    <t>ADECUACIÓN Y MANTENIMIENTO EN INSTITUCIONES EDUCATIVAS, EDIFICIOS ADMINISTRATIVOS, EQUIPAMIENTOS DE SEGURIDAD, CULTURALES, DEPORTIVOS, RECREATIVOS Y PARQUES INFANTILES DEL MUNICIPIO DE ITAGÜÍ</t>
  </si>
  <si>
    <t>INTERVENTORÍA TÉCNICA, ADMINISTRATIVA Y FINANCIERA PARA LA ADECUACIÓN Y MANTENIMIENTO EN INSTITUCIONES EDUCATIVAS, EDIFICIOS ADMINISTRATIVOS, EQUIPAMIENTOS DE SEGURIDAD, CULTURALES, DEPORTIVOS, RECREATIVOS Y PARQUES INFANTILES DEL MUNICIPIO DE ITAGÜÍ</t>
  </si>
  <si>
    <t>ESTUDIOS Y DISEÑOS PARA PROYECTOS DEL SECTOR DE AGUA POTABLE Y SANEAMIENTO BÁSICO;</t>
  </si>
  <si>
    <t>INTERVENTORIA A LOS ESTUDIOS Y DISEÑOS PARA PROYECTOS DEL SECTOR DE AGUA POTABLE Y SANEAMIENTO BÁSICO;</t>
  </si>
  <si>
    <t>CONSTRUCCIÓN Y REHABILITACIÓN DE REDES DE ALCANTARILLADO Y SISTEMA DE ACUEDUCTO EN ALGUNAS ZONAS RURALES Y URBANAS DEL MUNICIPIO DE ITAGÜÍ</t>
  </si>
  <si>
    <t>INTERVENTORIA TECNICA, ADMINISTRATIVA, FINANCIERA Y AMBIENTAL PARA LAS OBRAS DE CONSTRUCCIÓN Y REHABILITACIÓN DE REDES DE ALCANTARILLADO Y SISTEMA DE ACUEDUCTO EN ALGUNAS ZONAS RURALES Y URBANAS</t>
  </si>
  <si>
    <t>CONSTRUCCION Y MANTENIMIENTO DE ANDENES Y MUROS DE CONTENCION EN EL AREA RURAL Y URBANA DEL MUNICIPIO DE ITAGUI</t>
  </si>
  <si>
    <t>INTERVENTORÍA TÉCNICA, ADMINISTRATIVA Y FINANCIERA AL  CONTRATO DE CONSTRUCCION Y MANTENIMIENTO DE ANDENES Y MUROS DE CONTENCION EN EL AREA RUAL Y URBANA DEL MUNICIPIO DE ITAGUI</t>
  </si>
  <si>
    <t>CONSTRUCCION PARQUES Y GIMNASIOS AL AIRE LIBRE EN EL MUNICIPIO DE ITAGUI</t>
  </si>
  <si>
    <t>ADQUISICION DE LOS IMBUEBLES Y MEJORAS PARA LA EJECUCION DE PROYECTOS EN EL MUNICIPIO DE ITAGUI</t>
  </si>
  <si>
    <t>CONSTRUCCION Y ADECUACION DEL ESPACIO PUBLICO DE LOS PARQUES LA ESMERALDA Y SANTA MARIA DOS</t>
  </si>
  <si>
    <t>COFINANCIADO</t>
  </si>
  <si>
    <t xml:space="preserve">INTERVENTORIA PARA LA CONSTRUCCION Y ADECUACION DEL ESPACIO PUBLICO DE LOS PARQUES LA ESMERALDA Y SANTA MARIA DOS </t>
  </si>
  <si>
    <t>REHABILITACION Y SEÑALIZACION DE LAS VIAS METROPOLITANAS DEL MUNICIPIO Y DEMAS OBRAS COMPLEMENTARIAS QUE SE REQUIERAN</t>
  </si>
  <si>
    <t>INTERVENTORIA REHABILITACION Y SEÑALIZACION DE LAS VIAS METROPOLITANAS DEL MUNICIPIO Y DEMAS OBRAS COMPLEMENTARIAS QUE SE REQUIERAN</t>
  </si>
  <si>
    <t>MANTENIMIENTO, REHABILITACION, APERTURA Y CONSTRUCCION DE LA MALLA VIAL, Y MEJORAMIENTO DE LA MOVILIDAD PEATONAL EN EL MUNICIPIO DE ITAGUI.</t>
  </si>
  <si>
    <t>INTERVENTORÍA TÉCNICA, ADMINISTRATIVA Y FINANCIERA AL  MANTENIMIENTO, REHABILITACION, APERTURA Y CONSTRUCCION DE LA MALLA VIAL, Y MEJORAMIENTO DE LA MOVILIDAD PEATONAL EN EL MUNICIPIO DE ITAGUI.</t>
  </si>
  <si>
    <t>PRESTACIÓN DE SERVICIOS PROFESIONALES PARA ADELANTAR LOS INVENTARIOS DE EQUIPAMIENTOS EDUCATIVOS COMUNITARIOS Y ADMINISTRATIVOS, EL ESTADO ACTUAL Y LOS REQUERIMIENTOS PARA LA GESTIÓN Y EJECUCIÓN DE PROGRAMAS Y PROYECTOS EN EL MARCO DEL NUEVO PLAN DE DESARROLLO.</t>
  </si>
  <si>
    <t>PROPIOS - ESPECIFICA</t>
  </si>
  <si>
    <t>APOYO A LA GESTIÓN OPERATIVA PARA EL ACOMPAÑAMIENTO DE LOS SISTEMAS DE ACUEDUCTO EN LA ZONA RURAL.</t>
  </si>
  <si>
    <t>PRESTACIÓN DE SERVICIOS PROFESIONALES PARA ACOMPAÑAR LOS PROCESOS RELACIONADOS CON LOS SERVICIOS PÚBLICOS DOMICILIARIOS</t>
  </si>
  <si>
    <t>CONSTRUCCION DE CICLORUTAS Y ANDENES EN LA ZONA CENTRO DEL MUNICIPIO DE ITAGUI</t>
  </si>
  <si>
    <t>INTERVENTORÍA TÉCNICA, ADMINISTRATIVA, FINANCIERA Y AMBIENTAL A CONSTRUCCION DE CICLORUTAS Y ANDENES EN LA ZONA CENTRO DEL MUNICIPIO DE ITAGUI</t>
  </si>
  <si>
    <t>INSTALACION DE SEÑALETICA Y OBRAS COMPLEMENTARIAS</t>
  </si>
  <si>
    <t>MODERNIZACION DE LA RED SEMAFORICA Y SEÑALIZACION VIAL - ETAPA 1</t>
  </si>
  <si>
    <t>7 MESES</t>
  </si>
  <si>
    <t>INTERVENTORÍA TÉCNICA, ADMINISTRATIVA, FINANCIERA Y AMBIENTAL A MODERNIZACION DE LA RED SEMAFORICA Y SEÑALIZACION VIAL - ETAPA 1</t>
  </si>
  <si>
    <t>MANTENIMIENTO PREVENTIVO Y OPERACIÓN DE LOS EFECTOS DE AGUA PARQUE CHIMENEAS</t>
  </si>
  <si>
    <t>SELECCIÓN ABREVIADA MENOR CUANTIA</t>
  </si>
  <si>
    <t xml:space="preserve">PROYECTO METROPLUS </t>
  </si>
  <si>
    <t>CONVENIO</t>
  </si>
  <si>
    <t>CONSTRUCCION, MEJORAMIENTO Y ADECUACION DEL ESPACIO PUBLICO</t>
  </si>
  <si>
    <t>INTERVENTORÍA TÉCNICA, ADMINISTRATIVA, FINANCIERA Y AMBIENTAL A  CONSTRUCCION, MEJORAMIENTO Y ADECUACION DEL ESPACIO PUBLICO</t>
  </si>
  <si>
    <t>2 MESES</t>
  </si>
  <si>
    <t>REMODELACION Y  ADECUACION DE LA INSTITUCION EDUCATIVA MARIA JOSE ESCOBAR SEDE VIEJA PARA EL CENTRO DE DESARROLLO INFANTIL</t>
  </si>
  <si>
    <t>INTERVENTORÍA TÉCNICA, ADMINISTRATIVA, FINANCIERA Y AMBIENTAL A LA REMODELACION Y  ADECUACION DE LA INSTITUCION EDUCATIVA MARIA JOSE ESCOBAR SEDE VIEJA PARA EL CENTRO DE DESARROLLO INFANTIL</t>
  </si>
  <si>
    <t>45 dias</t>
  </si>
  <si>
    <t>subasta inversa</t>
  </si>
  <si>
    <t>Propios</t>
  </si>
  <si>
    <t>PRESTACIÓN DE SERVICIOS PROFESIONALES PARA EL FORTALECIMIENTO Y MEJORAMIENTO DEL SISTEMA DE CONTROL INTERNO DEL MUNICIPIO DE ITAGÜÍ</t>
  </si>
  <si>
    <t xml:space="preserve">Adquisicion de equipos de computo, licencias de software de office, scaner, video beam y sillas ergonomicas para la oficina de control interno de gestion </t>
  </si>
  <si>
    <t xml:space="preserve">PRESTACIÓN DE SERVICIOS PARA CERTIFICACIÓN DE RESPONSABILIDAD SOCIAL. </t>
  </si>
  <si>
    <t>primer trimestre</t>
  </si>
  <si>
    <t>801015                                771020                                931415</t>
  </si>
  <si>
    <t>Asesorar, conceptuar lo relativo en el área social  de los proyectos que adelante la secretaría de vivienda y hábitat del municipio de Itagüí</t>
  </si>
  <si>
    <t>SILVIA PATRICIA QUINTERO FRANCO
Secretaria de Vivienda y Hábitat
 TEL: 3737676 EXT 1312</t>
  </si>
  <si>
    <t>Prestación de servicios profesionales para brindar asesoría jurídica en los diferentes programas y proyectos que adelante la Secretaría de Vivienda y Hábitat del Municipio de Itagüí</t>
  </si>
  <si>
    <t>Prestación de servicios profesionales para brindar asesoría financiera en los diferentes programas y proyectos que adelante la secretaría de vivienda y hábitat del municipio de Itagüí”</t>
  </si>
  <si>
    <t>Asesorar a la Secretaría de Vivienda y Hábitat en la elaboración del Plan de ubicación y reubicación de los habitantes del Municipio con ocasión de órdenes judiciales y solicitudes prioritarias, así como atender necesidades específicas de   su profesión en conceptos, bases de datos, clasificación de intervención de población.</t>
  </si>
  <si>
    <t>Prestación de Servicios de apoyo a la gestión para implementar y ejecutar las estrategias de promoción, publicidad y socialización de los programas y proyectos de vivienda de interés social del Municipio de Itagüí.</t>
  </si>
  <si>
    <t>Aunar esfuerzos administrativos y financieros y coordinar acciones conjuntas para la ejecución del proyecto de mejoramiento de vivienda dirigido a los habitantes del Municipio de Itagüí.</t>
  </si>
  <si>
    <t>convenio o licitación</t>
  </si>
  <si>
    <t>Contratar la remodelación y reparación de las fachadas de las diferentes unidades habitacionales  que resulten beneficiarias del programa "Pinta tu Casa" en el Municipio de Itagüí</t>
  </si>
  <si>
    <t>segundo Trimestre</t>
  </si>
  <si>
    <t>8 meses</t>
  </si>
  <si>
    <t>Realizar la adquisición de equipos de oficina, mobiliario, scanner, impresora y equipos de computo para la operación de la Secretaria de Vivienda y Hábitat del Municipio de Itagüí.</t>
  </si>
  <si>
    <t>Selección Abreviada por subasta inversa</t>
  </si>
  <si>
    <t>PRESTACIÓN DE SERVICIOS PROFESIONALES DE ACOMPAÑAMIENTO Y APOYO JURÍDICO A LA SECRETARÍA DE MEDIO AMBIENTE EN LO RELACIONADO CON LOS PROCESOS Y PROGRAMAS DESARROLLADOS POR LA SECRETARÍA</t>
  </si>
  <si>
    <t>ACTUALIZACIÓN DEL PLAN AMBIENTAL  DEL MUNICIPIO DE ITAGÜÍ Y  DEL SISTEMA DE GESTIÓN AMBIENTAL SIGAMI</t>
  </si>
  <si>
    <t xml:space="preserve">77101600-77101801 </t>
  </si>
  <si>
    <t>ELABORACIÓN DEL PLAN DE ADAPTACIÓN AL CAMBIO CLIMÁTICO</t>
  </si>
  <si>
    <t>INTERVENCIÓN Y MANTENIMIENTO DEL COMPONENTE SILVICULTURAL DEL MUNICIPIO</t>
  </si>
  <si>
    <t>70151505-77101600-70111602- 70151904-  10160000</t>
  </si>
  <si>
    <t xml:space="preserve">PRESTACIÓN DE SERVICIOS PARA REALIZAR EL MANTENIMIENTO DE LOS DOS LABORATORIOS MÓVILES DE GASES </t>
  </si>
  <si>
    <t>77121501-77131601-77121504</t>
  </si>
  <si>
    <t>PRESTACIÓN DE SERVICIOS PARA REALIZAR MEDICIONES DE RUIDO A ESTABLECIMIENTOS ABIERTOS AL PÚBLICO</t>
  </si>
  <si>
    <t>77131601- 77131603</t>
  </si>
  <si>
    <t>ACTUALIZACIÓN DE ESTUDIOS DE ORDENAMIENTO DE MICROCUENCAS</t>
  </si>
  <si>
    <t>77101700-76122306-76122307-76122309-76122311-76122310</t>
  </si>
  <si>
    <t>ELABORACIÓN DEL PLAN DE  EDUCACIÓN AMBIENTAL MUNICIPAL</t>
  </si>
  <si>
    <t>DOTACIÓN AULAS AMBIENTALES</t>
  </si>
  <si>
    <t>60104200- 60101100 - 60110000- 56120000</t>
  </si>
  <si>
    <t>APOYO LOGÍSTICO PARA EL DESARROLLO DE ACCIONES ENMARCADAS EN EL PROYECTO DE FORTALECIMIENTO DE LA EDUCACIÓN AMBIENTAL (CONMEMORACIÓN CALENDARIO AMBIENTAL,  PROMOCIÓN CULTURA BASURA CERO, CIDEAM, RED PRAE, PROCEDA)</t>
  </si>
  <si>
    <t>FORMULACIÓN  DE LA POLÍTICA PÚBLICA DE BIENESTAR ANIMAL</t>
  </si>
  <si>
    <t>PRESTACIÓN DE SERVICIOS DE APOYO A LA GESTIÓN PARA LA ASISTENCIA TÉCNICA A PRODUCTORES AGROPECUARIOS DEL MUNICIPIO</t>
  </si>
  <si>
    <t>70000000-10150000- 80111600</t>
  </si>
  <si>
    <t>CARLOS ANDRÉS MIELES TAMAYO                Secretario de Medio Ambiente                                 Teléfono: 373 19 60 
carlos.mieles@itagui.gov.co</t>
  </si>
  <si>
    <t>Adquisicion de software especializado  y licencias</t>
  </si>
  <si>
    <t xml:space="preserve">432315, 432330, 432323, 432315, 432316, </t>
  </si>
  <si>
    <t>Adquisicion de equipos de computo</t>
  </si>
  <si>
    <t>Capacitación A 5 funcionarios como Auditores Líderes de Certificación en Gestión de la Seguridad Alimentaria. ISO 22000.</t>
  </si>
  <si>
    <t>Adquisicion de termometros, alcoholímetro, pHmetro, equipo de analisis de cloro, kit de analisis de cloro, neveras isotermicas</t>
  </si>
  <si>
    <t>Adquisicion de camisetas, gorras, linternas, botas pantaners, guantes quirurgicos, tapabocas, gel antibacterial, impermeables, paraguas, bolsas plasticas para toma de muestras y decomisos, cinta adhesiva con logo del municipio; bloqueadores solares; analizadores de aguas de campo multiparametro</t>
  </si>
  <si>
    <t>realizar calibracion de pistofono y sonometro</t>
  </si>
  <si>
    <t>presacion del servicio de transporte para el desarrollo de las actividades IVC</t>
  </si>
  <si>
    <t>Actualización y modernización de la red semafórica del Municipio de Itagüí</t>
  </si>
  <si>
    <t>521516, 411130, 411042, 121615, 411030</t>
  </si>
  <si>
    <t>Alejandro Ruiz, alejandro.ruiz@itagui.gov.co, teléfono 373 76 76 ext. 1254</t>
  </si>
  <si>
    <t>Alejandro Ruiz, alejandro.ruiz@itagui.gov.co, teléfono 373 76 76 ext. 1255</t>
  </si>
  <si>
    <t>Alejandro Ruiz, alejandro.ruiz@itagui.gov.co, teléfono 373 76 76 ext. 1256</t>
  </si>
  <si>
    <t>Alejandro Ruiz, alejandro.ruiz@itagui.gov.co, teléfono 373 76 76 ext. 1257</t>
  </si>
  <si>
    <t>Alejandro Ruiz, alejandro.ruiz@itagui.gov.co, teléfono 373 76 76 ext. 1258</t>
  </si>
  <si>
    <t>Alejandro Ruiz, alejandro.ruiz@itagui.gov.co, teléfono 373 76 76 ext. 1259</t>
  </si>
  <si>
    <t>Alejandro Ruiz, alejandro.ruiz@itagui.gov.co, teléfono 373 76 76 ext. 1260</t>
  </si>
  <si>
    <t>531031, 531023, 531025, 391116, 461816, 421322, 421316, 471318, 461815, 561052, 241115, 471217, 411227</t>
  </si>
  <si>
    <t>Alianza por la felicidad y el bienestar de los niños, las niñas y los adolescente, jovenes y familia  de Itagüí” .Acciones de  Promoción  y prevencion de los derechos (existencia, identidad, desarrollo y protección)</t>
  </si>
  <si>
    <t>Primer semestre</t>
  </si>
  <si>
    <t xml:space="preserve">convenio </t>
  </si>
  <si>
    <t xml:space="preserve">recursos propios </t>
  </si>
  <si>
    <t xml:space="preserve">GLORIA PATRICIA ISAZA y todas las subsecretarias </t>
  </si>
  <si>
    <t>ALIANZAS PUBLICO PRIVADAS PARA LA PRIMERA INFANCIA, INFANCIA, ADOLESCENCIA, JUVENTUD Y FAMILIA</t>
  </si>
  <si>
    <t>GLORIA PATRICIA ISAZA y   VANESA MARTINEZ</t>
  </si>
  <si>
    <t>AUNAR ESFUERZOS TÉCNICOS, ADMINISTRATIVOS Y FINANCIEROS PARA LA ATENCiÓN INTEGRAL DE LA PRIMERA INFANCIA (O A 5 AÑOS) DEL MUNICIPIO DE ITAGÜI, POTENCIANDO LAS DIFERENTES DIMENSIONES DEL DESARROLLO INFANTIL TEMPRANO DESDE UNA PERSPECTIVA DE DERECHOS Y DE INCLUSiÓN FAMILIAR EN EL MARCO DE LA LEY 1804 DEL 2 DE AGOSTO.</t>
  </si>
  <si>
    <t>GLORIA PATRICIA ISAZA y SUBSECRETARIA</t>
  </si>
  <si>
    <t>Entregar 480 subsidios a las madres comunitarias, Fami y sustituas (4 entregas año)</t>
  </si>
  <si>
    <t>primer semestre</t>
  </si>
  <si>
    <t>GLORIA PATRICIA ISAZA/ CATALINA RENDON</t>
  </si>
  <si>
    <t>Plan de formación y capacitación para las mujeres y organizaciones realizado para el desarrollo de capacidades, empleabilidad, emprendimiento, participación, liderazgo e incidencia política.</t>
  </si>
  <si>
    <t>Eventos y campañas de promoción, sensibilización,  conmemoración y  reconocimiento realizados.</t>
  </si>
  <si>
    <t>convenio</t>
  </si>
  <si>
    <t>Organizaciones de mujeres que acceden a servicios de asesoría y acompañamiento para el fortalecimiento del trabajo en red, la participación en escenarios de poder y de toma de decisiones.</t>
  </si>
  <si>
    <t>PROMOCIÓN E INCENTIVO  A LA INCLUSIÓN PRODUCTIVA PARA LAS MUJERES, GENERANDO DESARROLLO DE CAPACIDADES, POTENCIAL PRODUCTIVOS Y EMPRENDIMIENTOS (NUEVAS EMPRESAS)</t>
  </si>
  <si>
    <t>SEMINARIOS DICTADOS EN NUEVAS MASCULINIDADES Y EN IGUALDAD DE GÉNERO.</t>
  </si>
  <si>
    <t xml:space="preserve">Aunar esfuerzos técnicos adminsitrtivos y financieros para garantizar el acceso y permanencia a lideres mujeres y ciudadanos del municipio de Itagui que pertenezcan a una organización social y comunitaria que han sido seleccionadas como beneficiarios del estímulo de pregrado de educación superior. </t>
  </si>
  <si>
    <t>GLORIA PATRICIA ISAZA ORDUZ/   PATRICIA FERRARO</t>
  </si>
  <si>
    <t>Política Pública de participación Ciudadana aprobada por Acuerdo Municipal.</t>
  </si>
  <si>
    <t>recursos proipis</t>
  </si>
  <si>
    <t>Política Pública Local de participación ciudadana implementada</t>
  </si>
  <si>
    <t>Plan Integral del Corregimiento el Manzanillo implementado, en su estrategia social, en el marco  del  sistema municipal de planeación local  participativa.</t>
  </si>
  <si>
    <t>Modelo de Planeación Local y Pacto Ciudadano, diseñado</t>
  </si>
  <si>
    <t xml:space="preserve">primer semesre </t>
  </si>
  <si>
    <t>GLORIA PATRICIA ISAZA ORDUZ/  PATRICIA FERRARO</t>
  </si>
  <si>
    <t>Manual de ética de las organizaciones comunales formulado.</t>
  </si>
  <si>
    <t xml:space="preserve">NA  </t>
  </si>
  <si>
    <t xml:space="preserve">Semilleros juveniles </t>
  </si>
  <si>
    <t xml:space="preserve">eventos realizados para el reconocimiento de la labor de organizaciones comunales </t>
  </si>
  <si>
    <t>EJECUTAR PROGRAMAS Y PROYECTOS DE FORMACIÓN, ACCIONES DE ACOMPAÑAMIENTO, INSPECIÓN, VIGILANCIA Y CONTROL A LAS ORGANIZACIONES SOCIALES Y COMUNALES, EDUCACIÓN PARA EL TRABAJO Y EL DESARROLLO HUMANO Y JORNADAS DE INTEGRACIÓN  DIRIGIDA A LA POBLACIÓN OBJETO DE ATENCIÓN DE LA SECRETARIA DE PARTICIPACIÓN E INCLUSIÓN SOCIAL .</t>
  </si>
  <si>
    <t>AUNAR ESFUERZOS, COORDINAR ACCIONES CONJUNTAS A FIN DE BRINDAR ATENCION INTEGRAL A ADULTOS MAYORES EN SITUACION DE VULNERABILIDAD.</t>
  </si>
  <si>
    <t>Convenio</t>
  </si>
  <si>
    <t xml:space="preserve">GLORIA PATRICIA ISAZA ORDUZ                                 /VANESA MARTINEZ </t>
  </si>
  <si>
    <t xml:space="preserve">AUNAR ESFUERZOS TÉCNICOS, COORDINAR ACCIONES CONJUNTAS TENDIENTES A PROMOVER UNA CULTURA DE PROTECCIÓN, PROMOCIÓN Y REALCE DE LA INSTITUCIÓN FAMILIAR </t>
  </si>
  <si>
    <t xml:space="preserve">6 meses </t>
  </si>
  <si>
    <t>GLORIA PATRICIA ISAZA ORDUZ                                 VANESA AMRTINEZ</t>
  </si>
  <si>
    <t xml:space="preserve">GLORIA PATRICIA ISAZA ORDUZ                                 VANESA AMRTINEZ </t>
  </si>
  <si>
    <t>PRESTACIÓN DE SERVICIOS DE APOYO A LA GESTIÓN PARA EL DESARROLLO DE JORNADAS DE ATENCIÓN INTEGRAL Y BIENESTAR SOCIAL DIRIGIDA  LA POBLACIÓN OBJETO DE ATENCIÓN (salidas)</t>
  </si>
  <si>
    <t>GLORIA PATRICIA ISAZA ORDUZ                                 VANESA MARTINEZ</t>
  </si>
  <si>
    <t>Aunar esfuerzos porfesionales, técnicos y logisticos que impacten a  la Población con Discapacidad PCD, cuidadores, familia, organizaciones e instancias consultivas</t>
  </si>
  <si>
    <t>GLORIA PATRICIA ISAZA ORDUZ                                 Secretaria de Participación e Inclusión Social    VANESA MARTINEZ</t>
  </si>
  <si>
    <t>OPERACIÓN LOGISTICA PARA APOYAR LAS ESTRATEGIAS DE INTEGRACION COMUNITARIA  EN LA TEMPORADA DE NAVIDAD</t>
  </si>
  <si>
    <t>cuarto trimestre</t>
  </si>
  <si>
    <t xml:space="preserve"> meses</t>
  </si>
  <si>
    <t xml:space="preserve">GLORIA PATRICIA ISAZA ORDUZ                                 Secretaria de Participación e Inclusión Social </t>
  </si>
  <si>
    <t>AUNAR ESFUERZOS TECNICOS, ADMINISTRATIVOS Y FINANCIEROS PARA FORTALECER EL PROYECTO "ADULTOS MAYORES A RITMO VITAL", PARA EL MEJORAMIENTO NUTRICIONAL DE ESTA POBLACION</t>
  </si>
  <si>
    <t>Jovenes formados para el liderazgo y participación juvenil</t>
  </si>
  <si>
    <t>GLORIA PATRICIA ISAZA/ LUCAS ESPINOSA</t>
  </si>
  <si>
    <t>politica pública de juventud formulada</t>
  </si>
  <si>
    <t xml:space="preserve">Primer semestre </t>
  </si>
  <si>
    <t xml:space="preserve">Iniciativas juveniles implementadas en el marco de la estrategia  y planeación local. </t>
  </si>
  <si>
    <t xml:space="preserve">Recursos propios </t>
  </si>
  <si>
    <t xml:space="preserve">Jovenes atendios con intervención sicosocial </t>
  </si>
  <si>
    <t>semana juventud</t>
  </si>
  <si>
    <t>na</t>
  </si>
  <si>
    <t>CUPOS DE ATENCIÓN EN PROGRAMAS DE SALUD MENTAL, A NIÑOS, NIÑAS, JOVENES Y FAMILIA.</t>
  </si>
  <si>
    <t xml:space="preserve">JOVENES FORMADOS EN PROGRAMAS PARA EL EMPRENDIMIENTO E INCLUSIÓN LABORAL Y PRODUCTIVO </t>
  </si>
  <si>
    <t>Actividades de promociòn y prevenciòn a grupos juveniles y prejuveniles a traves eventos culturales y artisticos como (evento semanal TOQUE PUES PARCE )</t>
  </si>
  <si>
    <t>carrera 51 N 51-55</t>
  </si>
  <si>
    <t>373 76 76</t>
  </si>
  <si>
    <t>itagui.gov.co</t>
  </si>
  <si>
    <t>93131600
93131608</t>
  </si>
  <si>
    <t>14111500
14111542</t>
  </si>
  <si>
    <t>49161500                                    49201500                                       53102700</t>
  </si>
  <si>
    <t>85111500                                85111600</t>
  </si>
  <si>
    <t>85111500                                  85111600</t>
  </si>
  <si>
    <t>85111500                                            85111600</t>
  </si>
  <si>
    <t>93121507                               85111704                                 85111700                                  77111508</t>
  </si>
  <si>
    <t>42172001                         42311505                        42311518                         42311708                    42312313                           42172101                          42181801                      42201714                          53131609</t>
  </si>
  <si>
    <t xml:space="preserve">46191601 
46191618 </t>
  </si>
  <si>
    <t>41115309                   46181704                       46181804                          46181901
 41113737                     46181605
46181546                 46181604
46182002                       46182005</t>
  </si>
  <si>
    <t>42231805                                50192701                             50192703                                 93131607                                93131608                                 93131611</t>
  </si>
  <si>
    <t>80101603                                  80101604                                85151701                              85151704                                93131611                                93131612</t>
  </si>
  <si>
    <t xml:space="preserve"> 72154043                                 70141605                                72102100                                78141603                              10191500                               10191700                         72102100                               72102104                             78141603</t>
  </si>
  <si>
    <t>80111707                            80111622                            80111701                              80111604                               86101810</t>
  </si>
  <si>
    <t>85111500                                   85111600</t>
  </si>
  <si>
    <t>80111504                   95122306                        60103704</t>
  </si>
  <si>
    <t>78181500                                  72154500                                              78181500</t>
  </si>
  <si>
    <t>84131600                 84131500</t>
  </si>
  <si>
    <t>14111500                                 31201500                                31201600                                 43201800                                 44103100                               41111900                             44121500                   44121600                          44121700                            44121800                    44121900                               44122000</t>
  </si>
  <si>
    <t>86111600                                83111603</t>
  </si>
  <si>
    <t>80111504                      95122306                 60103704</t>
  </si>
  <si>
    <t>761115                          901017</t>
  </si>
  <si>
    <t>41112801                41113038                       43191500</t>
  </si>
  <si>
    <t>43211507                                 43211508                                 43212110                                 43211711                                 43211729                                44102402                                 45111614</t>
  </si>
  <si>
    <t>80161506                                  80101505</t>
  </si>
  <si>
    <t>70151904                          10160000</t>
  </si>
  <si>
    <t>80131802                            80131702</t>
  </si>
  <si>
    <t>92121504                          92121503                    90101501</t>
  </si>
  <si>
    <t>80121500                         80121700</t>
  </si>
  <si>
    <t>52141500                       53103100                          43211507                         43212110                        43211711                      56112102                45111609                         56101700                        45121500                  53102710</t>
  </si>
  <si>
    <t>92101601                                 92101603</t>
  </si>
  <si>
    <t>50111500                     50131600                       50131700                      50131800                53131500                       53131600</t>
  </si>
  <si>
    <t>811015                                811017</t>
  </si>
  <si>
    <t>721411                                 721527</t>
  </si>
  <si>
    <t>811015                                  811017</t>
  </si>
  <si>
    <t>811015                               811017</t>
  </si>
  <si>
    <t>721411                                   721527</t>
  </si>
  <si>
    <t>811015                                 811017</t>
  </si>
  <si>
    <t>eventos red de mujeres publicas consolidadas como escenarios de participación real y efectiva</t>
  </si>
  <si>
    <t>REALIZACION DE EVENTOS INSTITUCIONALES, JORNADAS DE INTEGRACION Y ACCIONES AFIRMATIVAS (UNIFORMES)SOCIAL CON LA POBLACION OBJETO DE ATENCION DE LA SECRETARIA EVENTOS DE TODAS LAS POBLACIONES,</t>
  </si>
  <si>
    <t>90101600                                  90131500                                    80141600</t>
  </si>
  <si>
    <t>90101600                           90131500                             80141600</t>
  </si>
  <si>
    <t xml:space="preserve">CONVENIOS  DE COOPERACIÓN,  GESTIONADOS EN FAVOR DE LAS MUJERES. </t>
  </si>
  <si>
    <t>43211500                             43212100                                 56111500</t>
  </si>
  <si>
    <t>Jairo Madrid Gil
Director de Núcleo
cel: 3104356832, madridgiljairo@gmail.com</t>
  </si>
  <si>
    <t>Luz Ángela González Morales
Profesional Universitario
cel: 3007851245,luza1031@hotmail.com</t>
  </si>
  <si>
    <t>Héctor Dario Bedoya Gaviria
Subecretario de Cobertura
cel 3165269972, hbedoyaster@gmail.com</t>
  </si>
  <si>
    <t>Blanca Liria Ortiz Vasco
Subsecretaría de Recursos Educativos
cel. 3137105016, blancaliriamortizv@hotmail.com, blancoortizvasco24@gmail.com</t>
  </si>
  <si>
    <t>3 meses</t>
  </si>
  <si>
    <t>Tercer Trimestre</t>
  </si>
  <si>
    <t>4 meses</t>
  </si>
  <si>
    <t>30 días</t>
  </si>
  <si>
    <t>compraventa</t>
  </si>
  <si>
    <t>Carlos Mario Posada Arango. Director de Cultura.Cel: 318 340 09 64. Email: culturaitagui@hotmail.com</t>
  </si>
  <si>
    <t>Convenio.</t>
  </si>
  <si>
    <t>Desarrollar actividades que promuevan e incentiven procesos de Promoción cultural (Estimulos a la Creación e Investigación)</t>
  </si>
  <si>
    <t>Acompañar, asesorar y construir acciones de politicas culturales para el Municipio de itagüí.</t>
  </si>
  <si>
    <r>
      <t xml:space="preserve"> PRESTACION DE SERVICIOS DE CAPACITACIÓN </t>
    </r>
    <r>
      <rPr>
        <sz val="10"/>
        <color indexed="8"/>
        <rFont val="Arial"/>
        <family val="2"/>
      </rPr>
      <t xml:space="preserve">PARA LOS SERVIDORES DEL DEPARTAMENTO DE PLANEACION Y LOS MIEMBROS DEL COMITÉ PERMANENTE DE ESTRATIFICACIÓN EN "ARCGIS MODULO 3"   </t>
    </r>
  </si>
  <si>
    <r>
      <rPr>
        <sz val="10"/>
        <rFont val="Arial"/>
        <family val="2"/>
      </rPr>
      <t>INSTALACION Y PUESTA EN MARCHA O MANTENIMIENTO DE</t>
    </r>
    <r>
      <rPr>
        <sz val="10"/>
        <color indexed="8"/>
        <rFont val="Arial"/>
        <family val="2"/>
      </rPr>
      <t xml:space="preserve"> UN SISTEMA DE ORGANIZACIÓN DE TURNOS EN LA OFICINA DE COBRO COACTIVO CON EL FIN DE MEJORAR EL SERVICIO PRESTADO A LOS USUARIOS LA ORGANIZACIÓN CON LOS CONTRIBUYENTES DE LA ADMINISTRACION MUNICIPAL DE ITAGUI</t>
    </r>
  </si>
  <si>
    <r>
      <t>PRESTACION DE SERVICIOS PROFESIONALES DE ACOMPAÑAMIENTO ASESORIA Y CAPACITACION A LOS MIEMBROS DE LA POLICIA ADSCRITOS AL COMANDO DEL MUNICIPIO DE ITAGUI EN TEMAS RELACIONADOS CON PREVENCION DEL DELITO Y DE ACTOS DISCIPLINABLES AL INTERIOR DE LA INSTITUCION EN EL MARCO DE MEJORAMIENTO MODERNIZACION Y OPERACION DE LAS INSTITUCIONES DE SEGURIDAD Y JUSTICIA EN EL MUNICIPIO DE ITAGUI</t>
    </r>
    <r>
      <rPr>
        <b/>
        <sz val="10"/>
        <color indexed="8"/>
        <rFont val="Arial"/>
        <family val="2"/>
      </rPr>
      <t xml:space="preserve"> </t>
    </r>
  </si>
  <si>
    <r>
      <t xml:space="preserve">ADQUISICION DE PLANES ILIMITADOS CON ASISTENCIA INTEGRAL Y AMPAROS AEI DE LOS CIENTO CUARENTA Y SEIS  (146) EQUIPOS DE AVANTEL CON RENOVACION TECNOLOGICA DE EQUIPOS </t>
    </r>
    <r>
      <rPr>
        <b/>
        <sz val="10"/>
        <color indexed="8"/>
        <rFont val="Arial"/>
        <family val="2"/>
      </rPr>
      <t>(AVANTEL)</t>
    </r>
  </si>
  <si>
    <r>
      <t xml:space="preserve">CONVENIO INTERADMINISTRATIVO DE ADMINISTRACION DELEGADA  PARA EJECUTAR LOS RECURSOS DEL CONVENIO INTERADMINISTRATIVO DE COOPERACION SUSCRITO CON  LA POLICÍA METROPOLITANA DEL VALLE DE ABURRÁ, PARA LA DESTINACIÓN DE 30 AUXILIARES DE </t>
    </r>
    <r>
      <rPr>
        <b/>
        <sz val="10"/>
        <color indexed="8"/>
        <rFont val="Arial"/>
        <family val="2"/>
      </rPr>
      <t>POLICÍA BACHILLERES</t>
    </r>
    <r>
      <rPr>
        <sz val="10"/>
        <color indexed="8"/>
        <rFont val="Arial"/>
        <family val="2"/>
      </rPr>
      <t xml:space="preserve"> QUE COADYUVARÁN A LA SEGURIDAD CIUDADANA EN DICHO MUNICIPIO.</t>
    </r>
  </si>
  <si>
    <r>
      <t xml:space="preserve">PRESTACIÓN DE SERVICIO DE COMUNICACIÓN Y TRANSFERENCIA DE DATOS DESTINADOS PARA LA CONSULTA DE </t>
    </r>
    <r>
      <rPr>
        <b/>
        <sz val="10"/>
        <color indexed="8"/>
        <rFont val="Arial"/>
        <family val="2"/>
      </rPr>
      <t xml:space="preserve">ANTECEDENTES (AVANTEL) </t>
    </r>
    <r>
      <rPr>
        <sz val="10"/>
        <color indexed="8"/>
        <rFont val="Arial"/>
        <family val="2"/>
      </rPr>
      <t xml:space="preserve">DE PERSONAS Y AUTOMOTORES POR PARTE DEL PERSONAL DE LA POLICÍA NACIONAL QUE PRESTA SERVICIO EN EL MUNICIPIO DE ITAGÜÍ. </t>
    </r>
  </si>
  <si>
    <r>
      <t xml:space="preserve">ADQUISICIÓN DE EQUIPOS </t>
    </r>
    <r>
      <rPr>
        <b/>
        <sz val="10"/>
        <color indexed="8"/>
        <rFont val="Arial"/>
        <family val="2"/>
      </rPr>
      <t>AVL (AVANTEL)</t>
    </r>
    <r>
      <rPr>
        <sz val="10"/>
        <color indexed="8"/>
        <rFont val="Arial"/>
        <family val="2"/>
      </rPr>
      <t xml:space="preserve"> PARA LOS ORGANISMOS DE SEGURIDAD DEL MUNICIPIO DE ITAGÜÍ</t>
    </r>
  </si>
  <si>
    <r>
      <t xml:space="preserve">SUMINISTRO E INSTALACIÓN Y PUESTA EN MARCHA DE </t>
    </r>
    <r>
      <rPr>
        <sz val="10"/>
        <color indexed="8"/>
        <rFont val="Arial"/>
        <family val="2"/>
      </rPr>
      <t>CÁMARAS DE SEGURIDAD EN EL CIRCUITO IMPLEMENTADO EN EL MUNICIPIO DE ITAGÜÍ</t>
    </r>
  </si>
  <si>
    <r>
      <t xml:space="preserve">SUMINISTRO E INSTALACIÓN Y PUESTA EN MARCHA DE </t>
    </r>
    <r>
      <rPr>
        <sz val="10"/>
        <color indexed="8"/>
        <rFont val="Arial"/>
        <family val="2"/>
      </rPr>
      <t xml:space="preserve"> ALARMAS COMUNITARIAS  EN EL CIRCUITO IMPLEMENTADO EN EL MUNICIPIO DE ITAGÜÍ</t>
    </r>
  </si>
  <si>
    <r>
      <t>PRESTACION DE SERVICIO PUBLICO EN ATENCION Y PREVENCION DE INCENDIOS EXPLOSIONES DERRUMBES INUNDACIONES DESLIZAMIENTOS Y DEMAS CALAMIDADES CONEXAS QUE SE PRESENTEN EN EL MUNICIPIO DE ITAGUI</t>
    </r>
    <r>
      <rPr>
        <b/>
        <sz val="10"/>
        <rFont val="Arial"/>
        <family val="2"/>
      </rPr>
      <t xml:space="preserve"> </t>
    </r>
  </si>
  <si>
    <r>
      <t>CONTRATAR LA ADQUISICION DE BONOS DE SEGURIDAD CANJEABLES POR PRODUCTOS DE LA CANASTA FAMILIAR PARA BRINDAR AYUDA HUMANITARIA DE ATENCION INMEDIATA A PERSONAS QUE SE ENCUENTRAN EN SITUACION DE DESPLAZAMIENTO EN EL MUNICIPIO DE ITAGUI</t>
    </r>
    <r>
      <rPr>
        <b/>
        <sz val="10"/>
        <color indexed="8"/>
        <rFont val="Arial"/>
        <family val="2"/>
      </rPr>
      <t xml:space="preserve">  </t>
    </r>
  </si>
  <si>
    <r>
      <rPr>
        <b/>
        <sz val="10"/>
        <color indexed="8"/>
        <rFont val="Arial"/>
        <family val="2"/>
      </rPr>
      <t>VISION</t>
    </r>
    <r>
      <rPr>
        <sz val="10"/>
        <color indexed="8"/>
        <rFont val="Arial"/>
        <family val="2"/>
      </rPr>
      <t xml:space="preserve">: En el año 2025 Itagüí será un municipio territorial y socialmente equilibrado, con un avance significativo en el cierre de sus brechas y menos contradicciones en su desarrollo. Un municipio industrial, comercial y de servicios; competitivo y productivo; social y culturalmente responsable, equitativo, seguro y pacífico; educado, saludable, incluyente y que reconoce sus grupos poblaciones, con énfasis en la garantía de derechos de la infancia, adolescencia y juventud. Con gobernanza y articulado en lo urbano – rural; integrado y con desarrollo regional sustentable; fortalecido institucionalmente para un buen gobierno y servicios con calidad. Itagüí, la ciudad de la alegría, que avanza con equidad para todos.                                                                                           </t>
    </r>
    <r>
      <rPr>
        <b/>
        <sz val="10"/>
        <color indexed="8"/>
        <rFont val="Arial"/>
        <family val="2"/>
      </rPr>
      <t>MISIÓN</t>
    </r>
    <r>
      <rPr>
        <sz val="10"/>
        <color indexed="8"/>
        <rFont val="Arial"/>
        <family val="2"/>
      </rPr>
      <t>. Impulsar el desarrollo armónico de su territorio enmarcado en las demandas del progreso; garantizar la provisión de bienes y servicios de consumo colectivo esenciales para una vida digna; posibilitar el desarrollo de sus habitantes a escala humana, social y cultural; y promover espacios de participación, solidaridad, honestidad, transparencia y respeto por las diferencias, en el ámbito de los principios, derechos y deberes ciudadanos.</t>
    </r>
  </si>
  <si>
    <r>
      <t xml:space="preserve">JAVIER HERNANDEZ HERNANDEZ
</t>
    </r>
    <r>
      <rPr>
        <sz val="10"/>
        <color indexed="8"/>
        <rFont val="Arial"/>
        <family val="2"/>
      </rPr>
      <t xml:space="preserve">javier.hernandez@itagui.gov.co
3737676 ext.1421  - 1246
</t>
    </r>
  </si>
  <si>
    <r>
      <t>IMPLEMENTACIÓN DE LOS PROGRAMAS DEL PLAN DE GESTIÓN INTEGRAL DE RESIDUOS SÓLIDOS  (</t>
    </r>
    <r>
      <rPr>
        <sz val="10"/>
        <color indexed="10"/>
        <rFont val="Arial"/>
        <family val="2"/>
      </rPr>
      <t>CONFORME A LA RESOLUCIÓN 754 DE 2014, SE ESTABLECE QUE EL PLAN DE GESTIÓN INTEGRAL DE RESIDUOS SÓLIDOS CONTEMPLA UN PLAN FINANCIERO QUE DEBE SER APROBADO POR EL ALCALDE)</t>
    </r>
  </si>
  <si>
    <t>PRESTACIÓN DE SERVICIOS PROFESIONALES DE ASESORIA Y APOYO PARA LA CONFECCION DE LA POLITICA DE PREVENCIÓN DEL DAÑO ANTIJURÍDICO EN EL MUNICIPIO DE ITAGÜÍ, ASESORIA AL COMITÉ DE CONCILIACIÓN DE LA ENTIDAD Y REPRESENTACIÓN JUDICIAL EN LOS PROCESOS ADELANTADOS EN LAS ALTAS CORTES EN LA CIUDAD DE BOGOTÁ</t>
  </si>
  <si>
    <t>PRESTACIÓN DE SERVICIOS DE APOYO A LA GESTIÓN PARA EL REGISTRO DE INFORMACIONES DOCUMENTADAS PRECONTRACTUALES, CONTRACTUALES Y POSTCONTRACTUALES DEL PROCESO DE ADQUISICIONES DEL MUNICIPIO DE ITAGÜÍ</t>
  </si>
  <si>
    <t>PRESTACION DE SERVICIOS PROFESIONALES PARA LA ATENCION, RESOLUCION Y SEGUIMIENTO A LAS PETICIONES, QUEJAS, RECLAMOS, SUGERENCIAS Y SOLICITUDES DE INFORMACION QUE SE RECIBAN EN LA OFICINA DE ADQUISICIONES DEL MUNICIPIO DE ITAGUI</t>
  </si>
  <si>
    <t>10 Meses</t>
  </si>
  <si>
    <t>Segundo Trimestre</t>
  </si>
  <si>
    <t>DESARROLLO DE CAMPAÑA DE SENSIBILIZACIÓN DE BENEFICIOS TRIBUTARIOS DE LA LEY 1819 DE 2016</t>
  </si>
  <si>
    <t>recursos Propios</t>
  </si>
  <si>
    <t>731519                       551015                              821018</t>
  </si>
  <si>
    <t>APOYO A LA GESTION PARA EJECUTAR ACTIVIDADES RECREATIVAS Y DE APROVECHAMIENTO DEL OCIO Y TIEMPO LIBRE EN DESARROLLO DE LAS FIESTAS DE LA INDUSTRIA, EL COMERCIO Y CULTURA DEL MUNICIPIO DE ITAGUI EN ELA LO 2017</t>
  </si>
  <si>
    <t>PRESTACION DE SERVICIOS DE APOYO A LA GESTION PARA EJECUTAR ACTIVIDADES RECREATIVAS Y DE APROVECHAMIENTO DEL OCIO Y TIEMPO LIBRE A LA POBLACION ESCOLAR MEDIANTE SALIDAS PEDAGOGICAS</t>
  </si>
  <si>
    <t>tercer trimestre</t>
  </si>
  <si>
    <t>15 dias</t>
  </si>
  <si>
    <t xml:space="preserve">Jorge Alberto Garces Vasquez
Secretaria de Deportes y Recreación
jorge.garces@itagui.gov.co                             Telefono: 374 81 86
</t>
  </si>
  <si>
    <t xml:space="preserve">ELIANA MARIA ARIAS RAMIREZ                       Secretaria de Hacienda             eliana.arias@itagui.gov.co                                    Teléfono: 373 76 76 Ext </t>
  </si>
  <si>
    <t>DIANA MARIA MONTOYA
Subsecretaria de Presupuesto
3737676 ext 1532
ceneida.restrepo@itagui.gov.co</t>
  </si>
  <si>
    <t>MARIANA PENAGOS HERRERA
Secretaria de Hacienda
3737676 ext. 1363
liliana.zapata @itagui.gov.co</t>
  </si>
  <si>
    <t>Alex Humberto Acosta Ruiz, humberto.acosta@itagui.gov.co                      Telefono: 373 7676 1251</t>
  </si>
  <si>
    <t>Astrid Elena Pisso Flórez            astrid.pisso@itagui.gov.co                                 teléfono 373 7676 ext 1255</t>
  </si>
  <si>
    <t>ADQUISICIÓN DE EQUIPOS PARA LA SECRETARIA DE SALUD Y PROTECCIÓN SOCIAL PARA SER UTILIZADOS EN EL FORTALECIMIENTO DE LA INSPECCIÓN, VIGILANCIA Y CONTROL DE LOS FACTORES DE RIESGO ASOCIADOS AL AMBIENTE Y AL CONSUMO</t>
  </si>
  <si>
    <t>Astrid Elena Pisso Flórez            astrid.pisso@itagui.gov.co                                 teléfono 373 7676 ext 1256</t>
  </si>
  <si>
    <t>PRESTACION DE SERVICIOS PARA REALIZAR ACCIONES DE ENFOQUE DIFERENCIAL DIRIGIDO A LA POBLACION EN CONDICION DE VULNERABILIDAD DEL CONFLICTO ARMADO DEL MUNICIPIO DE ITAGUI</t>
  </si>
  <si>
    <t>PRESTACION DEL SERVICIO DE CALIBRACION PARA EL SONOMETRO Y PISTOFONO PULSAR EN LABORATORIO CERTIFICADO POR LA ONAC PARA USO DE LA SECRETARIA DE SALUD Y PROTECCION SOCIAL</t>
  </si>
  <si>
    <t>PRESTACIÓN DE SERVICIOS DE APOYO A LA GESTIÓN PARA LA ORIENTACIÓN DE GRUPOS POBLACIONALES ESPECIALES DENTRO DE LA SECRETARIA DE SALUD Y PROTECCIÓN SOCIAL</t>
  </si>
  <si>
    <t>851017                                851222                                             851016</t>
  </si>
  <si>
    <t xml:space="preserve">241124                        241315                              411030                                411122    </t>
  </si>
  <si>
    <t>Prestar el servicio de apoyo a la gestion para el desarrollo del proyecto Forja tu salud dirigido a jóvenes y adolescentes de la comuna cuatro de Itagüí por medio de estrategias de intervención, procesos de transformación en jóvenes con alto riesgo de consumo de sustancias psicoactivas, prostitución y delincuencia</t>
  </si>
  <si>
    <t>PRESTACION DE SERVICOS PROFESIONALES DE ACOMPAÑAMIENTO, ASESORIA Y CAPACITACIÓN A LOS MIEMBROS DE LA SECRETARIA DE SALUD Y PROTECCION SOCIAL DEL MUNICIPIO DE ITAGUI CON PROCESOS SANCIONATORIOS DERIVADOS DE ACCIONES DE INSPECCION VIGILANCIA Y CONTROL DE FACTORES DE RIESGO ASOCIADOS AL AMBIENTE Y AL CONSUMO</t>
  </si>
  <si>
    <t>Destinacion Especial Salud</t>
  </si>
  <si>
    <t>Astrid Elena Pisso Flórez            astrid.pisso@itagui.gov.co                                 teléfono 373 7676 ext 1258</t>
  </si>
  <si>
    <t>195 dias</t>
  </si>
  <si>
    <t>Javier López Correa                 javier.lopez@itagui.gov.co                                       Telefono 373 7676 1250</t>
  </si>
  <si>
    <t>CONTRATACION DE PRESTACIONES DE SERVICIOS DE APOYO A LA GESTIÓN EL PROGRAMA SALUD Y ÁMBITO LABORAL DE LA SECRETARÍA DE SALUD Y PROTECCIÓN SOCIAL</t>
  </si>
  <si>
    <t>PRIMER Y SEGUNDO TRIMESTRE</t>
  </si>
  <si>
    <t>Javier López Correa                 javier.lopez@itagui.gov.co                                       Telefono 373 7676 1251</t>
  </si>
  <si>
    <t>ADQUISICIÓN DE ELEMENTOS PARA LA IMPLEMENTACIÓN     BANCO SOCIAL DE ELEMENTOS DE SALUD PARA LAS      ALTERACIONES FUNCIONALES, FÍSICAS Y SENSORIALES EN EL     MUNICIPIO DE ITAGÜÍ</t>
  </si>
  <si>
    <t>421922                        422115                         421918</t>
  </si>
  <si>
    <t>Substa inversa</t>
  </si>
  <si>
    <t>AUNAR ESFUERZOS TÉCNICOS, ADMINISTRATIVOS Y FINANCIEROS ENTRE EL MUNICIPIO DE ITAGÜÍ Y EL ASOCIADO PARA LA OPERACIÓN CON CRITERIOS DE CALIDAD, OPORTUNIDAD Y CONTINUIDAD DEL ACUAPARQUE DITAIRES EN BENEFICIO DE LA POBLACIÓN DEL MUNICIPIO DE ITAGÜÍ.</t>
  </si>
  <si>
    <t>5 años</t>
  </si>
  <si>
    <t>Conveio</t>
  </si>
  <si>
    <t>931415,                          931416,                      931417,                           901517.</t>
  </si>
  <si>
    <t>PRESTACIÓN DE SERVICIOS PROFESIONALES PARA DESARROLLAR LA INTERVENCIÓN Y LA MEDICIÓN DEL RIESGO PSICOSOCIAL EN LA ADMINISTRACIÓN MUNICIPAL DE ITAGÜÍ, EN CUMPLIMIENTO A LA RESOLUCIÓN 2646 DE 2008 DEL MINISTERIO DE LA PROTECCIÓN SOCIAL, VIGENCIA 2017</t>
  </si>
  <si>
    <t>segundo semestre</t>
  </si>
  <si>
    <t>PRESTACION DE SERVICIOS PROFESIONALES PARA LA ASESORIA, ACOMPAÑAMIENTO ADMINISTRATIVO Y CONCEPTUALIZACION JURIDICA EN MATERIA DE SEGURIDAD SOCIAL INTEGRAL (SALUD,ARL Y PENSIONES), SALARIOS Y PRESTACIONES A LA SECRETARIA DE SERVICIOS ADMINISTRATIVOS DEL MUNICIPIO DE ITAGUI</t>
  </si>
  <si>
    <t>NELSON MAURICIO MORENO LOPEZ                 Profesional especializado    mauricio.moreno@itagui.govco</t>
  </si>
  <si>
    <t xml:space="preserve">suministro de materiales de oficina y toner para La administracion municipal del Municipio de Itagüí </t>
  </si>
  <si>
    <t>Prestación de los servicios para desarrollar actividades enmarcadas en el decreto municipal 404 del 9 de mayo de 2017 programa de capacitación bienestar laboral estímulos e incentivos, para los funcionarios de la alcaldía de Itagüí.</t>
  </si>
  <si>
    <t>PRESTACIÓN DE SERVICIOS PROFESIONALES DE ASESORIA Y APOYO PARA EL RECOBRO DEL PAGO SOBREFACTURADO POR EL CONSUMO DE ENERGÍA REALIZADO POR LAS EMPRESAS DE SERVICIOS PÚBLICOS DE ENERGÍA A PARTIR DEL ANÁLISIS DE LA FACTURACIÓN Y LA VERIFICACIÓN TÉCNICA DE LAS CONDICIONES DE USO POR PARTE DE LAS EMPRESAS DE ENERGÍA DE LA INFRAESTRUCTURA ELÉCTRICA DE PROPIEDAD DEL MUNICIPIO</t>
  </si>
  <si>
    <t>DIANA MARIA RESTREPO MONTOYA      Diana.Montoya@itagui.gov.co</t>
  </si>
  <si>
    <t>AUNAR ESFUERZOS PARA IMPLEMENTAR EL PROYECTO PEDAGÓGICO DE SENSIBILIZACIÓN Y CULTURA CIUDADANA EN LOS COMPONENTES DE MOVILIDAD, DESDE LA AGENCIA DE DESARROLLO LOCAL DE ITAGÜÍ ADELI PARA EL MUNICIPIO DE ITAGÜÍ</t>
  </si>
  <si>
    <t>931420                              931416</t>
  </si>
  <si>
    <t>PRESTACIÓN DE SERVICIOS PARA CAPACITACIÓN DE LOS SUBCOMANDANTES, AGENTES DE TRÁNSITO Y PERSONAL ADMINISTRATIVO, EN FUNDAMENTOS LEGALES, CIENTÍFICOS Y TÉCNICOS PARA EL MANEJO DE ALCOHOSENSORES, GARANTIZANDO EL CUMPLIMIENTO Y DEBIDO PROCESO DE LA RESOLUCIÓN 01844 DEL 2015, POR MEDIO DE LA CUAL SE ADOPTA LA SEGUNDA VERSIÓN DE LA GUÍA PARA LA MEDICIÓN INDIRECTA DE ALCOHOLEMIA A TRAVÉS DE AIRE ASPIRADO</t>
  </si>
  <si>
    <t>minima cuantia</t>
  </si>
  <si>
    <t>JULIAN DAVID JARAMILLOS                        SECRETARIO DE MOVILIDAD julian.jaramillo@itagui.gov.co                                           Tel 5404090 EXT 2013</t>
  </si>
  <si>
    <t>Prestación de servicios para desarrollar las actividades enmarcadas en el decreto municipal n° 404 del 9 de mayo de 2017 "por medio del cual se establece el programa de capacitación, bienestar laboral, estímulos e incentivos, para los funcionarios de la alcaldía de Itagüí</t>
  </si>
  <si>
    <t>86121800
86121600                86111504
86101800</t>
  </si>
  <si>
    <t>Prestación de servicios profesionales para la capacitacion de los funicionarios de la administracion municipal de Itagüí en las diferentes areas</t>
  </si>
  <si>
    <t>ADQUISICIÓN DE DOTACIÓN DE UNIFORMES PARA TRABAJADORES OFICIALES, DOTACIÓN BÁSICA PARA LOS SERVIDORES PÚBLICOS DE LA SECRETARIA DE SALUD Y PROTECCIÓN SOCIAL Y DE CALZADO Y VESTIDO AL PERSONAL DOCENTE DE LAS INSTITUCIONES EDUCATIVAS ADSCRITAS AL MUNICIPIO DE ITAGÜÍ</t>
  </si>
  <si>
    <t>Patricia Stella Ferraro Gallo                                     Secretaria de servicios Adminsitrativos</t>
  </si>
  <si>
    <t>ttercer trimestre</t>
  </si>
  <si>
    <t>531016                        531027</t>
  </si>
  <si>
    <t>PRESTACION DE SERVICIOS PROFESIONALES PARA REALIZAR EXÁMENES MÉDICOS PRE-OCUPACIONALES O DE PRE- INGRESO, EVALUACIONES MEDICAS OCUPACIONALES PERIÓDICAS, EVALUACIONES MEDICAS POS – OCUPACIONALES O DE EGRESO Y LAS EVALUACIONES POS INCAPACIDAD O POR REINTEGRO EN CUMPLIMIENTO A LA RESOLUCION 2346 DE 2007 DEL MINISTERIO DE LA PROTECCIÓN SOCIAL, VIGENCIA 2017</t>
  </si>
  <si>
    <t>182 dias</t>
  </si>
  <si>
    <t>NELSON MAURICIO  MORENO LOPEZ                                        LIDER PROGRAMA</t>
  </si>
  <si>
    <t>AUNAR ESFUERZOS PARA LA CONSTRUCCIÓN DEL PLAN DE EDUCACIÓN AMBIENTAL MUNICIPAL- PEAM EN EL MUNICIPIO DE ITAGÜÍ</t>
  </si>
  <si>
    <t>SEIS (06) MESES</t>
  </si>
  <si>
    <t>CONTRATACIÓN DIRECTA- CONVENIO DE ASOCIACIÓN</t>
  </si>
  <si>
    <t>RECURSOS PROPIOS- COFINANCIADOS</t>
  </si>
  <si>
    <t>AUNAR ESFUERZOS PARA LA REALIZACIÓN DE DIFERENTES ACTIVIDADES RELACIONADAS CON LA CELEBRACIÓN DE LA SEMANA DEL MEDIO AMBIENTE Y EN GENERAL DEL CALENDARIO AMBIENTAL 2017 EN EL MUNICIPIO DE ITAGÜÍ</t>
  </si>
  <si>
    <t>UN (01) MES</t>
  </si>
  <si>
    <t>PRESTACIÓN DE SERVICIOS PROFESIONALES PARA SENSIBILIZAR EN EL MANEJO INTEGRAL DE RESIDUOS SÓLIDOS, CON EL FIN DE IR GENERANDO UNA CULTURA AMBIENTAL EN EL MUNICIPIO DE ITAGÜÍ, MEDIANTE JORNADAS EDUCATIVAS, COMO ESTRATEGIA PARA CUMPLIR LA ORDENANZA No. 10 QUE INSTITUCIONALIZA EL PROGRAMA “BASURA CERO”</t>
  </si>
  <si>
    <t>CUARTO TRIMESTRE</t>
  </si>
  <si>
    <t>CONTRATACIÓN DIRECTA- PRESTACIÓN DE SERVICIOS PROFESIONALES</t>
  </si>
  <si>
    <t>PRESTACIÓN DE SERVICIOS PROFESIONALES PARA LA PROMOCIÓN, FORTALECIMIENTO Y CONSOLIDACIÓN DE LAS MESAS AMBIENTALES DEL MUNICIPIO DE ITAGÜÍ MEDIANTE LA APROPIACIÓN DE LA ORDENANZA 058 DE 2014.</t>
  </si>
  <si>
    <t>PRESTACIÓN DE SERVICIOS PROFESIONALES DE ASESORÍA, ACOMPAÑAMIENTO Y APOYO JURÍDICO EN LOS PROCESOS, PROGRAMAS Y PROYECTOS DESARROLLADOS POR LA SECRETARÍA DE MEDIO AMBIENTE</t>
  </si>
  <si>
    <t>77101604, 93141514</t>
  </si>
  <si>
    <t>AUNAR ESFUERZOS PARA LA REALIZACIÓN DE LA SIEMBRATÓN EN EL MUNICIPIO DE ITAGÜÍ EN EL MARCO DEL DÍA DEL ÁRBOL</t>
  </si>
  <si>
    <t>QUINCE (15) DÍAS</t>
  </si>
  <si>
    <t>PRESTACIÓN DE LOS SERVICIOS ESPECIALIZADOS DE VIGILANCIA PRIVADA EN LAS INSTITUCIONES EDUCATIVAS EN LA SEDE CENTRAL Y EN LAS SEDES DESCENTRALIZADAS DE LA ADMINISTRACIÓN MUNICIPAL DE ITAGÜÍ Y SERVICIOS ADICIONALES PARA EL AÑO 2017</t>
  </si>
  <si>
    <t>EJERCER LAS ACCIONES NECESARIAS A LA POBLACIÓN AFECTADA EN LA CALAMIDAD PUBLICA MEDIANTE EL DECRETO Nº 724 DEL 06 DE DICIEMBRE DE 2016.</t>
  </si>
  <si>
    <t>4 MESES</t>
  </si>
  <si>
    <t>PRESTACION DE SERVICIOS DE APOYO A LA GESTIÓN PARA CONMEMORAR LA MEMORIA HISTORICA Y SOLIDARIDAD CON  LAS VICTIMAS DEL CONFLICTO ARMADO EN EL MUNICIPIO DE ITAGUI CON LA PARTICIPACION DIRECTA DE LA POBLACION DESDE UN ENFOQUE DIFERENCIAL</t>
  </si>
  <si>
    <t>Tercer trimestre</t>
  </si>
  <si>
    <t>PRESTACIÓN DE SERVICIOS EXEQUIALES SEGÚN ESPECIFICACIONES TÉCNICAS PARA CADÁVERES DE PERSONAS DE ESCASOS RECURSOS ECONÓMICOS Y PARA CADÁVERES SIN IDENTIFICACIÓN (N.N.)</t>
  </si>
  <si>
    <t>PRESTACION DE SRVICIOS DE APOYO A LA GESTION PARA REALIZAR  ACTIVIDADES LOGISTICAS, OPERATIVAS, ASISTENCIALES, DE MOVILIDAD O TRANSPORTE Y COMUNICACIONALES EN TODAS LAS FORMAS, A LA SECRETARIA DE GOBIERNO MUNICIPAL Y EN COORDINACION CON LAS AUTORIDADES ENCARGADAS DE LA SEGURIDAD Y LA CONVIVENCIA EN EL MUNICIPIO DE ITAGUI</t>
  </si>
  <si>
    <t>CONVENIO DE ASOCIACIÓN PARA ATENDER DE MANERA PROVISIONAL LAS NECESIDADES BÁSICAS DE NIÑOS, NIÑAS Y ADOLESCENTES QUE SE ENCUENTREN EN SITUACIÓN DE VULNERABILIDAD Y QUE SEAN REMITIDOS POR LAS COMISARIAS DE FAMILIA DEL MUNICIPIO DE ITAGÜÍ</t>
  </si>
  <si>
    <t>REALIZAR TALA, MANTENIMIENTO Y CONTROL FITOSANITARIO DEL COMPONENTE ARBÓREO, DE LAS ZONAS VERDES Y DE ALGUNOS EDIFICIOS PÚBLICOS DEL MUNICIPIO DE ITAGÜÍ</t>
  </si>
  <si>
    <t>PRESTACIÓN DE SERVICIOS PROFESIONALES DE UN ABOGADO PARA EL ACOMPAÑAMIENTO Y APOYO A LA SECRETARIA DE GOBIERNO DEL MUNICIPIO DE ITAGÜÍ</t>
  </si>
  <si>
    <t>ADQUISICIÓN DE VEHÍCULO PARA EL ESTABLECIMIENTO PENITENCIARIO Y CARCELARIO EPC LA PAZ DEL MUNICIPIO DE ITAGÜÍ, EN VIRTUD DEL CONVENIO INTERADMINISTRATIVO DE INTEGRACIÓN DE SERVICIOS N° 20-2017</t>
  </si>
  <si>
    <t>300 DIAS</t>
  </si>
  <si>
    <t>270 DIAS</t>
  </si>
  <si>
    <t>269 DIAS</t>
  </si>
  <si>
    <t>60 DIAS</t>
  </si>
  <si>
    <t>Prestacion de servicios profesionales</t>
  </si>
  <si>
    <t>APOYO A LA GESTIÓN OPERATIVA PARA IMPLEMENTACIÓN DE ACCIONES DE  FORTALECIMIENTO DE ESQUEMAS ORGANIZACIONALES PARA LA ADMINISTRACIÓN Y OPERACIÓN DE LOS SISTEMAS DE ACUEDUCTO Y ALCANTARILLADO DEL MUNICIPIO DE ITAGÜÍ</t>
  </si>
  <si>
    <t>PRESTACIÓN DE SERVICIOS PROFESIONALES PARA APOYAR LOS PROCESOS DE LA AUDITORIA INTERNA, CONTRO, SEGUIMIENTO A LA GESTIÓN DE LA ADMINISTRACION MUNICIAL Y  A LA GESTION CONTABLE, FINANCIERA, PRESUPUESTAL Y DE CONTROL FISCAL INTERNO DE LA ADMINISTRACIÓN MUNICIPAL A TRAVÉS DE LA OFICINA DE CONTROL INTERNO DE GESTIÓN DEL MUNICIPIO DE ITAGÜÍ</t>
  </si>
  <si>
    <t>CONTRATO PARA LA DIFUSIÓN Y DIVULGACIÓN DE LOS AVANCES, PROGRAMAS Y NOTICIAS DEL MUNICIPIO DE ITAGUI A TRAVÉS DEL CANAL REGIONAL TELEANTIOQUIA PARA LA VIGENCIA 2017</t>
  </si>
  <si>
    <t>PRESTACIÓN DE SERVICIOS PROFESIONALES PARA APOYAR LOS PROCESOS DE LA AUDITORIA INTERNA, EL CONTROL Y EL SEGUIMIENTO A LA GESTIÓN DE LA ADMINISTRACIÓN MUNICIPAL, A TRAVÉS DE LA OFICINA DE CONTROL INTERNO DE GESTION DEL MUNICIPO DE ITAGÜÍ</t>
  </si>
  <si>
    <t>CONTRATO INTERADMINISTRATIVO DE PRESTACIÓN DE SERVICIOS PARA EL ACOMPAÑAMIENTO EN LA ELABORACIÓN Y DIFUSIÓN GENERAL DE LAS CAMPAÑAS DE POSICIONAMIENTO DE LA IMAGEN CORPORATIVA E INSTITUCIONAL Y DIVULGACIÓN DE LOS AVANCES INSTITUCIONALES DE LA ADMINISTRACIÓN MUNICIPAL DE ITAGÜÍ, E IMPLEMENTACIÓN Y EJECUCIÓN DE LAS MISMAS, CON MIRAS AL CUMPLIMIENTO DE LAS METAS DE INFORMACIÓN PÚBLICA ESTABLECIDAS PARA TODAS LAS DEPENDENCIAS MUNICIPALES EN EL PLAN DE DESARROLLO ITAGÜÍ AVANZA CON EQUIDAD PARA TODOS</t>
  </si>
  <si>
    <t>AUNAR ESFUERZOS PARA DAR CONTINUIDAD Y FORTALECIMIENTO AL PROYECTO MARKETING DE CIUDAD IMPLEMENTADO EN EL MUNICIPIO DE ITAGÜÍ</t>
  </si>
  <si>
    <t xml:space="preserve">Contrato Interadministrativo
</t>
  </si>
  <si>
    <t>AUNAR ESFUERZOS PARA GARANTIZAR LA ESCOLARIDAD DE LOS ESTUDIANTES COMO ESTRATEGIA PARA EL FOMENTO DE LOS VALORES PROPIOS DE LA CONVIVENCIA CIUDADANA Y EL AMOR POR LA CIUDAD</t>
  </si>
  <si>
    <t>UNAR ESFUERZOS PARA PROMOVER ACCIONES DE PREVENCIÓN Y PROMOCIÓN QUE FAVOREZCA RELACIONES Y DINÁMICAS SALUDABLES EN 120 FAMILIAS EN EL MARCO DEL PROYECTO INCLUSIÓN Y LIBERTAD DE CULTOS DEL MUNICIPIO DE ITAGÜÍ</t>
  </si>
  <si>
    <t>0/04/2017</t>
  </si>
  <si>
    <t>Tres meses</t>
  </si>
  <si>
    <t>$35,000,000</t>
  </si>
  <si>
    <t>PRESTACIÓN DE SERVICIOS DE APOYO A LA GESTIÓN PARA LA REALIZACION DE LAS ACTIVIDADES QUE PROMUEVAN LA INCLUSIÓN DE LA POBLACIÓN LGBTIPQ DEL MUNICIPIO DE ITAGÜÍ</t>
  </si>
  <si>
    <t>4 Meses</t>
  </si>
  <si>
    <t>100,000,000</t>
  </si>
  <si>
    <t>contratacion directa</t>
  </si>
  <si>
    <t>93141501                        93141506</t>
  </si>
  <si>
    <t>Renovación y/o actualización de software de seguridad perimetral</t>
  </si>
  <si>
    <t>no</t>
  </si>
  <si>
    <t>Instalación De La Red De Datos Y Acometida Eléctrica Del Punto Vive Del Digital Del Cubo</t>
  </si>
  <si>
    <t>Miníma cuantía</t>
  </si>
  <si>
    <t>Adquisición de garantía extendida y soporte técnico para ocho (8) servidores marca Dell modelo PowerEdge R720 por Un (1) año para cada uno de los servidores de propiedad del Municipio de Itagüí</t>
  </si>
  <si>
    <t>Mantenimiento Preventivo Y Correctivo Para Los Sistemas Ininterrumpidos De Potencia – Ups, Y La Adquisicion De Equipos Y Materiales Para La Adecuacion En El Datacenter De La Administración Municipal De Itaüí</t>
  </si>
  <si>
    <t>391317                                 432233</t>
  </si>
  <si>
    <t>721033                                       391210</t>
  </si>
  <si>
    <t xml:space="preserve">Horacio de Jesus Hoyos                                     Secretario General                                                            Tel 3737676 ext.3082                  horacio.hoyos@itagui.gov.co </t>
  </si>
  <si>
    <t xml:space="preserve">Horacio de Jesus Hoyos                                     Secretario General                                                            Tel 3737676 ext.3082                 horacio.hoyos@itagui.gov.co </t>
  </si>
  <si>
    <t>72151205
24102004
40101701
72151207</t>
  </si>
  <si>
    <t>Adecuación del centro de acopio dispuesto para el programa ampliado de inmunizaciones - PAI, y suministro de elementos y materiasl para tal fin</t>
  </si>
  <si>
    <t>Javier López Correa                 javier.lopez@itagui.gov.co, 373 7676 1250</t>
  </si>
  <si>
    <t>42172101                          86111600                             82101505                                73152108</t>
  </si>
  <si>
    <t>Instalación de zonas cardioprotegidas, con la capacitación y certificación de personal</t>
  </si>
  <si>
    <t>Selección abreviada</t>
  </si>
  <si>
    <t>SGP / RP</t>
  </si>
  <si>
    <t>Alex Humberto Acosta Ruiz                 alex.acosta@itagui.gov.co, 373 7676 1250</t>
  </si>
  <si>
    <t>PRESTACIÓN DE SERVICIOS DE APOYO A LA GESTIÓN PARA SOPORTAR LA IMPLEMENTACIÓN DE HERRAMIENTAS MÓVIL Y WEB PARA TODOS LOS TEMAS DE INTEROPERABILIDAD QUE INCLUYE EL DESARROLLO DE APLICACIONES O SOLUCIONES TECNOLÓGICAS PARA EL MUNICIPIO DE ITAGÜÍ.</t>
  </si>
  <si>
    <t>$8,400,000,00</t>
  </si>
  <si>
    <t xml:space="preserve"> NO</t>
  </si>
  <si>
    <t>$7,000,000,00</t>
  </si>
  <si>
    <t>81111500                          81112200</t>
  </si>
  <si>
    <t>81111500                         81112200</t>
  </si>
  <si>
    <t>PRESTACIÓN DE SERVICIOS DE APOYO A LA GESTIÓN PARA LA IMPLEMENTACIÓN DE LAS ACTIVIDADES   DE GOBIERNO EN LÍNEA EN EL COMPONENTE DE TIC PARA SERVICIOS Y  EN EL COMPONENETE TIC PARA GOBIERNO ABIERTO</t>
  </si>
  <si>
    <t>43232003                         32151501                      49201609                       49201514</t>
  </si>
  <si>
    <t>Suministro de dotación para la actividad física y recreativa de  la población vulnerable - adulto mayor - del Municipio de Itagüí</t>
  </si>
  <si>
    <t>1 mes 15 dias</t>
  </si>
  <si>
    <t>5,369,822</t>
  </si>
  <si>
    <t xml:space="preserve">721029                               721513                             </t>
  </si>
  <si>
    <t>ADECUACIÓN DE LA INFRAESTRUCTURA DEL CENTRO VIDA DISPUESTO PARA POBLACIÓN VULNERABLE – ADULTO MAYOR – DEL MUNICIPIO DE ITAGÜÍ</t>
  </si>
  <si>
    <t>COFINANCIADO -  RP</t>
  </si>
  <si>
    <t>93141514                         93141701                93141811</t>
  </si>
  <si>
    <t>Prestación de servicios de apoyo a la gestión para ejecutar actividades para la celebración de la navidad vigencia 2017</t>
  </si>
  <si>
    <t>un mes</t>
  </si>
  <si>
    <t>Recursos Propios y Cofinanciado</t>
  </si>
  <si>
    <t>MANTENIMIENTO CORRECTIVO Y PREVENTIVO DE LOS SISTEMAS ELECTROMECÁNICO E HIDRÁULICO, ASÍ COMO LAS REPARACIONES LOCATIVAS A QUE HAYA LUGAR PARA EL FUNCIONAMIENTO DE LA FUENTE DEL PARQUE PRINCIPAL SIMÓN BOLÍVAR DEL MUNICIPIO DE ITAGÜÍ</t>
  </si>
  <si>
    <t>CONTRATACION DE MINIMA CUANTIA</t>
  </si>
  <si>
    <t>MANTENIMIENTO CORRECTIVO Y PREVENTIVO DE LAS PLANTAS DE TRATAMIENTO DE AGUA POTABLE DE LOS SISTEMAS DE ACUEDUCTOS VEREDALES DEL MUNICIPIO DE ITAGÜÍ</t>
  </si>
  <si>
    <t>PRESTACIÓN DE SERVICIOS PROFESIONALES  PARA EL ACOMPAÑAMIENTO TÉCNICO EN LA ACTUALIZACIÓN Y MANEJO DE LA GEO REFERENCIACION DE ACTIVOS DE ALUMBRADO PUBLICO DEMAS PROYECTOS DE LA SECRETARIA DE INFRAESTRUCTURA</t>
  </si>
  <si>
    <t>3 meses y 15 dias</t>
  </si>
  <si>
    <t>PRESTACION DE SERVICIOS</t>
  </si>
  <si>
    <t>OSCAR MAURICIO CHAVERRA                                 Secretario de Infraestructura                                         Tel: 3737676  ext 1599                 mauricio.chaverra@itagui.gov.co</t>
  </si>
  <si>
    <t>ARRENDAMIENTO DOS BIENES INMUEBLES PARA REUBICAR TEMPORALMENTE LA SECRETARÍA DE EDUCACIÓN Y CULTURA DEL MUNICIPIO DE ITAG Í Y SE IDENTIFICA ASÍ: UN INMUEBLE UBICADO EN LA CARRERA 49 N 48A - 30 EL CUAL CONSTA DE: 4 SALONES, 2 CUARTOS ÚTILES, 3 BAÑOS, 1 COCINA, 2 PATIOS CUBIERTOS, 1 CORREDOR, PAREDES REVOCADAS, ESTUCADAS Y PINTADAS, SERVICIOS PÚBLICOS AL DÍA Y CONECTADOS Y EL OTRO INMUEBLE UBICADO EN LA CARRERA 49 N 48A - 20 EL CUAL CONSTA DE: 5 SALONES, 3 BAÑOS, 2 PATIOS CUBIERTOS, 1 CORREDOR, PAREDES REVOCADAS, ESTUCADAS Y PINTADAS, SERVICIOS PÚBLICOS AL DÍA Y CONECTADOS</t>
  </si>
  <si>
    <t>DOCE (12) MESES</t>
  </si>
  <si>
    <t xml:space="preserve"> S.G.P</t>
  </si>
  <si>
    <t xml:space="preserve"> Yancelly Gaviria CVorrea
Profesional Universitario                                                                                  CEL: 3004675996 , CORREO:yancellygc@gmail.com</t>
  </si>
  <si>
    <t xml:space="preserve"> PRESTACION DE SERVICIOS DE APOYO A LA GESTION PARA REALIZAR EL SEGUIMIENTO AL SISTEMA DE MATRICULA SIMAT, DURANTE EL AÑO 2017</t>
  </si>
  <si>
    <t>NUEVE (9) MESES</t>
  </si>
  <si>
    <t>RECURSO PROPIO/ S.G.P</t>
  </si>
  <si>
    <t>PRESTACION DE SERVICIOS DE APOYO A LA GESTION PARA EL RECIBO, LA ADMINISTRACION DE LA INFORMACION Y EL SERVICIO BIBLIOTECARIO DE LAS INSTITUCIONES EDUCATIVAS OFICIALES DEL MUNICIPIO DE ITAGUI</t>
  </si>
  <si>
    <t>TRES (3) MESES</t>
  </si>
  <si>
    <t>S.G.P</t>
  </si>
  <si>
    <t>83121703                                                 86121504</t>
  </si>
  <si>
    <t>PRESTACION DE SERVICIOS PARA EL USO DE LA PLATAFORMA INFORMATICA PARA EL ALMACENAMIENTO, SIMPLIFICACION, SISTEMATIZACION Y ADMINISTRACION DE LA INFORMACION DE LAS I.E. OFICIALES DEL MUNICIPIO DE ITAG I</t>
  </si>
  <si>
    <t>ONCE (11) MESES</t>
  </si>
  <si>
    <t>Alexis Molina Jaramillo
Subsecretario Calidad Educativa
clr. 3158068911.  subsecretariace@gmail.com</t>
  </si>
  <si>
    <t xml:space="preserve">86131901
86131902 
</t>
  </si>
  <si>
    <t>PRESTAR SERVICIOS PROFESIONALES PARA PROVEER EL SERVICIO DE DIEZ (10) INTÉRPRETES DE LENGUA DE SEÑAS COLOMBIANAS (L.S.C.), TRES (3) MODELOS LING ÍSTICOS, UNA (1) TIFLÓLOGA Y DOS (2) DOCENTES DE LENGUA CASTELLANA BILING E PARA LOS PROGRAMAS EDUCATIVOS DE LA SECRETARÍA DE EDUCACIÓN Y CULTURA DEL MUNICIPIO DE ITAG Í QUE INVOLUCREN PERSONAS SORDAS EN LA I.E. JUAN N. CADAVID Y CON DISCAPACIDAD VISUAL EN LAS I.E. OFICIALES DEL MUNICIPIO DE ITAGÜí</t>
  </si>
  <si>
    <t>DIEZ (10) MESES</t>
  </si>
  <si>
    <t>RECURSO PROPIO</t>
  </si>
  <si>
    <t>931415                                                        931417</t>
  </si>
  <si>
    <t>PRESTACIÓN DE SERVICIOS PARA LA IMPLEMENTACIÓN DE LA FASE V DEL PROYECTO TRANSFORMANDO LA EDUCACIÓN (SISTEMA DE EDUCACIÓN RELACIONAL DE ITAG Í SERI) EN CUATRO (4) INSTITUCIONES EDUCATIVAS OFICIALES</t>
  </si>
  <si>
    <t>PRESTACION DE SERVICIOS PROFESIONALES EN LA ASISTENCIA TECNICA EN LA IMPLEMENTACION,FORTALECIMIENTO, SOSTENIMIENTO Y MEJORA DEL SISTEMA DE GESTION DE CALIDAD (S.G.C.) EN 20 INSTITUCIONES EDUCATIVAS OFICIALES DEL MUNICIPIO DE ITAGUI</t>
  </si>
  <si>
    <t>NUEVE (9) MESES Y VEINTITRES (23) DÍAS.</t>
  </si>
  <si>
    <t>PRESTAR SERVICIOS DE CONECTIVIDAD E INTERNET PARA LAS 38 SEDES DE LAS 24 INSTITUCIONES EDUCATIVAS OFICIALES DEL MUNICIPIO DE ITAG Í Y UN MULTIPUNTO DE INTERNET CENTRALIZADO</t>
  </si>
  <si>
    <t xml:space="preserve">DIEZ (10) MESES </t>
  </si>
  <si>
    <t>Rafaerl Angel Marin Botero
Profesional Universitario
cel: 3122196935,ramarin364@hotmail.com</t>
  </si>
  <si>
    <t xml:space="preserve"> 86141500
 86101710
86111702                                               86121504 </t>
  </si>
  <si>
    <t>PRESTACIÓN DE SERVICIOS PARA EL FORTALECIMIENTO DE LAS PRÁCTICAS PEDAGÓGICAS; EL DESARROLLO DEL PROYECTO BILING ISMO ; Y EL DESARROLLO DE LA METODOLOGÍA INTEGRAL DE FORMACIÓN PARA: LA PREPARACIÓN DE LAS PRUEBAS CENSALES (SABER 11), PREPARACIÓN EXAMEN DE ADMISIÓN A UNIVERSIDADES PRUEBA DE PERIODO DE PRIMERO A ONCE, HABILITACIÓN DE PINES, ENTREGA DE MATERIAL ACADÉMICO Y DE APOYO QUE FORTALEZCAN LAS COMPETENCIAS DE LOS ESTUDIANTES DE LAS INSTITUCIONES EDUCATIVAS OFICIALES DEL MUNICIPIO DE ITAGÜÍ</t>
  </si>
  <si>
    <t>DE NUEVE (09) MESES Y DIECINUEVE (19) DÍAS</t>
  </si>
  <si>
    <t>AUNAR ESFUERZO PARA DESARROLLAR ACTIVIDADES SOCIO-OCUPACIONALES Y DE MANTENIMIENTO DE HABILIDADES PEDAGOGICAS PARA LA POBLACION CON DISCAPACIDAD SEVERA, NO INTEGRABLE AL AULA REGULAR</t>
  </si>
  <si>
    <t>AUNAR ESFUERZO PARA DESARROLLAR ACTIVIDADES SOCIO-OCUPACIONALES Y DE MANTENIMIENTO DE HABILIDADES PEDAGÓGICAS PARA LA POBLACIÓN CON DISCAPACIDAD SEVERA, NO INTEGRABLE AL AULA REGULAR</t>
  </si>
  <si>
    <t>AUNAR ESFUERZOS PARA FORTALECER LOS PROCESOS DE COMUNICACIÓN Y EDUCACION DE LAS INSTITUCIONES OFICIALES A TRAVES DE LA ESTRATEGIA EDUCAR MIENTRAS SE INFORMA</t>
  </si>
  <si>
    <t xml:space="preserve">NUEVE (9) MESES </t>
  </si>
  <si>
    <t xml:space="preserve">55101509                                                82101504 </t>
  </si>
  <si>
    <t>PRESTAR SERVICIOS PROFESIONALES PARA EL APOYO PEDAGÓGICO A LOS ESTUDIANTES EN CONDICIÓN DE DISCAPACIDAD Y CON CAPACIDADES O CON TALENTOS EXCEPCIONALES, POR MEDIO DEL GRUPO INTERDISCIPLINARIO UNIDAD DE ATENCIÓN INTEGRAL UAI CON ÉNFASIS EN PEDAGOGÍA Y ESTRATEGIAS DE PERMANENCIA, PARA LAS 24 INSTITUCIONES EDUCATIVAS OFICIALES DEL MUNICIPIO DE ITAG Í, REPORTADOS EN LA MATRÍCULA DEL AÑO 2017</t>
  </si>
  <si>
    <t>811122                                                         811123</t>
  </si>
  <si>
    <t>PRESTAR SOPORTE TÉCNICO A LA INFRAESTRUCTURA TECNOLÓGICA, EQUIPOS INFORMÁTICOS, REDES DE TELECOMUNICACIONES, RED ELÉCTRICA DE TECNOLOGÍA DE LA INFORMACIÓN, ATENCIÓN DE INCIDENTES EN SERVIDORES XS EN LAS 37 SEDES DE LAS 24 INSTITUCIONES EDUCATIVAS OFICIALES DEL MUNICIPIO DE ITAG Í A TRAVÉS DEL SERVICIO INTEGRAL DE MESA DE SERVICIOS EN LA MODALIDAD DE OUTSOURCING POR MEDIO DE LA CUAL SE CANALIZARÁN TODAS LAS SOLICITUDES</t>
  </si>
  <si>
    <t>Bibiana Astrid Urrea Correa
Profesional Universitario
cel: 3015822570,bibianaurrea@gmail.comcom</t>
  </si>
  <si>
    <t>PRESTACION DE SERVICIOS DE APOYO A LA GESTION DE FORMA INTEGRAL A LA SECRETARIA DE EDUCACION EN EL ACOMPAÑAMIENTO Y LA SOSTENIBILIDAD DEL SISTEMA DE GESTION DE LA CALIDAD DE LA SECRETARIA DE EDUCACION, APOYO EN LA ADMINISTRACION Y ORGANIZACIÓN DE EXPEDIENTES LABORALES DE LOS DOCENTES Y DIRECTIVOS DOCENTES, EN LOS ARCHIVOS DE GESTION Y MANEJO ESTADISTICO DE LA INFORMACION SUMINISTRADA POR LA SECRETARIA DE EDUCACION</t>
  </si>
  <si>
    <t>SEIS (6) MESES</t>
  </si>
  <si>
    <t>Rogelio de Jesus Bedoya Agudelo
Profesional Universitario
cel: 3177067741,rogeliojba@gmail.com</t>
  </si>
  <si>
    <t xml:space="preserve"> 931415                                                        931416                                                        931417</t>
  </si>
  <si>
    <t>AUNAR ESFUERZOS TÉCNICOS, ADMINISTRATIVOS, FINANCIEROS Y COORDINAR  ACCIONES   CONJUNTAS,  A FIN DE IMPULSAR PROGRAMAS Y ACTIVIDADES DE INTERÉS PÚBLICO DE LA POBLACIÓN OBJETO DE ATENCIÓN DE LA SECRETARIA DE PARTICIPACIÓN E INCLUSIÓN SOCIAL E IMPLEMENTAR, DESARROLLAR Y EJECUTAR ACCIONES ESTRATÉGICAS  Y CULTURALES DE LA SECRETARÍA DE EDUCACIÓN Y CULTURA Y DEL PLAN DE BIENESTAR LABORAL  DE LA ENTIDAD</t>
  </si>
  <si>
    <t>ARRENDAMIENTO DE UN INMUEBLE UBICADO EN LA CALLE 48 NO. 51-34, EL CUAL CONSTA DE UN AULA MÚLTIPLE CON UN ÁREA 125 M2, UNA SALA DE REUNIONES DE 23 M2, CONECTIVIDAD DE 30 MB, SERVICIOS PÚBLICOS CONECTADOS Y AL DÍA PARA GARANTIZAR EL FUNCIONAMIENTO DEL CITY LAB LABORATORIO DE CUIDAD DEL PLAN DIGITAL TESO</t>
  </si>
  <si>
    <t>NUEVE  (9) MESES</t>
  </si>
  <si>
    <t>Adriana Maria Mesa Gonzakez
Profesional Universitario
cel: 3184014107,adrymg@hotmail.es</t>
  </si>
  <si>
    <t>PRESTACION DE SERVICIOS PROFESIONALES PARA REALIZAR AUDITORIA, SEGUIMIENTO, RENOVACION Y OTORGAMIENTO DEL SISTEMA DE GESTION DE CALIDAD (S.G.C) EN LAS INSTITUCIONES EDUCATIVAS OFICIALES DEL MUNICIPIO DE ITAGUI CON LOS REQUISITOS DE LA NORMA TECNICA COLOMBIANA ISO 9001:2008 E ISO 9001:2015</t>
  </si>
  <si>
    <t>OCHO (8) MESES VEINTIDOS (22) DÍAS</t>
  </si>
  <si>
    <t>901016                                                 931316</t>
  </si>
  <si>
    <t>OPERACIÓN LOGÍSTICA PARA EL DESARROLLO DE LOS PROGRAMAS SOCIALES DE SEGURIDAD ALIMENTARIA Y NUTRICIONAL DEL MUNCIPIO DE ITAGUI EN EL AÑO 2017</t>
  </si>
  <si>
    <t>DOCE (12) DÍAS OCHO (8) MESES</t>
  </si>
  <si>
    <t>LICITACIÓN</t>
  </si>
  <si>
    <t>JUDITH MARIA ZAPATA
Profesional Universitario
cel: 3103852906,jzapata2@hotmail.com</t>
  </si>
  <si>
    <t>AUNAR ESFUERZOS PARA EL FORTALECIMIENTO Y LA COOPERACIÓN ACADÉMICA EN TORNO AL DESARROLLO DE LAS COMPETENCIAS EMPRENDEDORAS Y LABORALES PARA LOS DOCENTES Y DIRECTIVOS DOCENTES DE PRIMARIA Y SECUNDARIA DE CUATRO (4) INSTITUCIONES EDUCATIVAS DEL MUNICIPIO DE ITAG Í</t>
  </si>
  <si>
    <t>OCHO (8) MESES</t>
  </si>
  <si>
    <t>Diana Molsalve Villegas
Profesional Universitario
cel: 3176827421,dpmvillegas@gmail.com</t>
  </si>
  <si>
    <t>AUNAR ESFUERZOS PARA REALIZAR EN CONJUNTO CON EL MUNICIPIO DE ITAG Í LA IMPLEMENTACIÓN DEL PROYECTO COMUNIDADES DE APRENDIZAJE PROYECTO BASADO EN UN CONJUNTO DE ACTUACIONES EDUCATIVAS DIRIGIDAS A LA TRANSFORMACIÓN SOCIAL Y EDUCATIVA, LOGRANDO LOS MÁS ALTOS RESULTADOS, MEJORANDO LA CONVIVENCIA ESCOLAR DE LOS ESTUDIANTES DE DOS INSTITUCIONES EDUCATIVAS OFICIALES DEL MUNICIPIO DE ITAGÜí</t>
  </si>
  <si>
    <t xml:space="preserve"> 86111603 
 86121500
 86101710
</t>
  </si>
  <si>
    <t>AUNAR ESFUERZOS PARA REALIZAR LA IMPLEMENTACION DE LA PRIMERA (1) FASE DEL PROYECTO PALABRARIO NUMERARIO DE LOS ESTUDIANTES DE PREESCOLAR Y BASICA PRIMARIA EN 17 INSTITUCIONES EDUCATIVAS OFICIALES DEL MUNICIPIO DE ITAGUI</t>
  </si>
  <si>
    <t>SIETE (7)MESES CATORCE (14)DÍAS</t>
  </si>
  <si>
    <t>AUNAR ESFUERZOS PARA LA IMPLEMENTACION DE 9 AULAS DEL MODELO EDUCATIVO ACELERACION DEL APRENDIZAJE Y 5 AULAS DEL PROGRAMA BRUJULA EN LAS INSTITUCIONES EDUCATIVAS OFICIALES DEL MUNICIPIO DE ITAGUI</t>
  </si>
  <si>
    <t>93141702                                                86101710</t>
  </si>
  <si>
    <t>AUNAR ESFUERZOS TECNICOS, ADMINISTRATIVOS Y FINANCIEROS PARA INCENTIVAR LA CULTRUA DEL EMPRENDIMIENTO Y LA PROMOCION DE LA LECTURA A PARTIR DEL FORTALECIMIENTO DE LA RED DE BIBLIOTECAS DEL MUNICIPIO DE ITAGUI E IMPLEMENTAR LOS PREMIOS DE CULTURA CIUDAD DE ITAGUI Y ESTIMULOS A LA CREACION ARTISTICA</t>
  </si>
  <si>
    <t xml:space="preserve">SIETE (7)MESES </t>
  </si>
  <si>
    <t>DESARROLLAR PROCESOS CULTURALES ENCAMINADOS A LA FORMACIÓN DE PÚBLICO, LA PROYECCIÓN Y LA CONVIVENCIA PACÍFICA MEDIANTE LAS ARTES ESCÉNICAS QUE CONTRIBUYAN A LA INTEGRACIÓN DE LA COMUNIDAD ITAGUISEÑA</t>
  </si>
  <si>
    <t>S.G.P/
ESTAMPILLA PROCULTURA CULTURA</t>
  </si>
  <si>
    <t xml:space="preserve"> 90131500                                                90101601</t>
  </si>
  <si>
    <t>“PRESTACIÓN DE SERVICIOS DE APOYO A LA GESTIÓN PARA REALIZAR LA OPERACIÓN LOGÍSTICA DE LA CELEBRACIÓN DEL DÍA DEL MAESTRO Y DE LOS JUEGOS DEL MAGISTERIO.”</t>
  </si>
  <si>
    <t>DOS (2) MESES</t>
  </si>
  <si>
    <t>PRESTACION DE SERVICIOS DE APOYO A LA GESTION PARA REALIZAR ACTIVIDADES ADMINISTRATIVAS, OPERATIVAS Y ASISTENCIALES EN LAS 24 INSTITUCIONES EDUCATIVAS OFICIALES DEL MUNICIPIO DE ITAGUI</t>
  </si>
  <si>
    <t>CINCO (5) MESES Y ONCE (11) DÍAS</t>
  </si>
  <si>
    <t>PRESTACION DE SERVICIOS DE APOYO A LA GESTION PARA LA REALIZACION DE PRESENTACIONES ARTITISCAS Y CULTURALES EN LA CELEBRACION Y CONMEMORACION DEL DIA 20 DE JULIO</t>
  </si>
  <si>
    <t>821117                                                      821019                                                         821015,                                                      821016</t>
  </si>
  <si>
    <t xml:space="preserve"> PRESTAR EL SERVICIO DE APOYO A LA GESTION PARA REALIZAR ACTIVIDADES QUE CONTRIBUYAN A LA IMPLEMENTACION DE LA LETRA Y MUSICA DEL NUEVO HIMNO ED ITAGUI.</t>
  </si>
  <si>
    <t>CUATRO (4) MESES</t>
  </si>
  <si>
    <t>ARRENDAMIENTO TEMPORAL DE ESTRUCTURAS DEBIDAMENTE EQUIPADAS E INSTALADAS PARA EL FUNCIONAMIENTO DE AULAS PROVISIONALES, CON EL FIN DE PRESTAR EL SERVICIO EDUCATIVO DE LAS INSTITUCIONES EDUCATIVAS LOS GÓMEZ SEDE PRINCIPAL, AVELINO SALDARRIAGA SEDE PRINCIPAL, Y LAS TRES SEDES DE CIUDAD ITAGÜÍ, COMO CONSECUENCIA DE LA INTERVENCIÓN EDUCATIVA DENTRO DEL PROYECTO DE COFINANCIACIÓN VIABILIZADO PARA ITAGÜÍ POR PARTE DEL MINISTERIO DE EDUCACIÓN NACIONAL.</t>
  </si>
  <si>
    <t>CINCO (05) MESES, CONTADOS A PARTIR DE LA FIRMA DEL ACTA DE INICIO DEL CONTRATO, SIENDO LOS PRIMEROS DOS (2) MESES PARA ADECUACIONES LOCATIVAS, Y LOS TRES (03) MESES RESTANTES CONTADOS A PARTIR DEL PRIMERO (1) DE OCTUBRE DE 2017 PARA EMPEZAR A CONTAR EL PLAZO DEL CONTRATO DE ARRENDAMIENTO Y EN TODO CASO SIN SOBREPASAR EL DÍA (31) DE DICIEMBRE DE 2017.</t>
  </si>
  <si>
    <t>Jose Hernan Garzón Hoyos
Profesional Universitario
cel: 3207913657,hernan_707@hotmail.comc</t>
  </si>
  <si>
    <t>PRESTACION DE SERVICIOS DE APOYO A LA GESTION PARA EJECUTAR PRESENTACIONES ARTISTICAS, CULTURALES EN LOS EVENTOS FIESTA BLANCA PARA LA JUVENTUD Y LA CONVIVENCIA Y SALSA AL PARQUE EN EL MARCO D ELA VERSION 28 DE LAS FIESTAS DE LA INDUSTRIA, EL COMERCIO Y LA CULTURA DEL MUNICIPIO DE ITAGUI EN EL AÑO 2017</t>
  </si>
  <si>
    <t>UN(1) MES</t>
  </si>
  <si>
    <t>Lucas Alberto Espinosa Toro
Subsecretario de la Juventud
cel: 3007009958,Lucas espinosatoro@gmail.com</t>
  </si>
  <si>
    <t>PRESTACION DE SERVICIOS DE APOYO A LA GESTION PARA EJECUTAR PRESENTACIONES ARTISTICAS, CULTURALES, Y LUDICAS EN DESARROLLO DE LAS FIESTAS DE INDUSTRIA, EL COMERCIO Y LA CULTURA DEL MUNICIPIO DE ITAGUI EN EL AÑO 2017</t>
  </si>
  <si>
    <t>UN (1) MES</t>
  </si>
  <si>
    <t>Norberto colorado Marín
Profesional Universitario
reunidosdls@gmail.com</t>
  </si>
  <si>
    <t>PRESTACION DE SERVICIOS DE APOYO A LA GESTION PARA EJECUTAR PRESENTACIONES ARTISTICAS, CULTURALES Y LUDICAS EN DESARROLLO DE LAS FIESTAS DE LA INDUSTRIA, EL COMERCIO Y LA CULTURA DEL MUNICIPIO DE ITAGUI EN EL AÑO 2017</t>
  </si>
  <si>
    <t>PRESTACIÓN DE SERVICIOS DE APOYO A LA GESTIÓN PARA EL DISEÑO, CREACIÓN Y CONSTRUCCIÓN DEL ESCENARIO INAUGURAL DE LAS FIESTAS DE LA INDUSTRIA, EL COMERCIO Y LA CULTURA DEL MUNICIPIO DE ITAGUI EL 05 AGOSTO 2017</t>
  </si>
  <si>
    <t>CUATRO (4) DÍAS</t>
  </si>
  <si>
    <t>81161501                                          86141703</t>
  </si>
  <si>
    <t>PRESTACION DE SERVICIOS PROFESIONALES PARA IMPLEMENTAR LAS ACCIONES CORRESPONDIENTES AL CICLO II DEL PLAN TESO EN LAS 24 INSTITUCIONES EDUCATIVAS OFICIALES DEL MUNICIPIO DE ITAGUI</t>
  </si>
  <si>
    <t>CUATRO (4) MESES Y QUINCE (15) DÍAS</t>
  </si>
  <si>
    <t>ADQUISICIÓN DE DOS MIL (2000) LICENCIAS PARA LOS SISTEMAS OPERATIVOS WINDOWS OFFICEPROPLUS ALNG LICSAPK MVL PTNRSINLRNING Y WINPRO ALNG UPGRDSAPK MVL PTNRSINLRNINGCON PARA EDUCACIÓN MODALIDAD SCHOOL AGREEMENT, PARA LAS 24 INSTITUCIONES EDUCATIVAS OFICIALES Y LA SECRETARIA DE EDUCACIÓN Y CULTURA DEL MUNICIPIO DE ITAG Í</t>
  </si>
  <si>
    <t>TREINTA (30) DÍAS CALENDARIO</t>
  </si>
  <si>
    <t>SELECCIÓN OBJETIVA MINIMA CUANTIA</t>
  </si>
  <si>
    <t>PRESTACION DE SERVICIOS DE APOYO A LA GESTION PARA EJECUTAR PRESENTACIONES ARTISTICO-CULTURALES Y LUDICAS EN EL MARCO DE LA CELEBRACION DEL DIA DE LA PEREZA DEL MUNICIPIO DE ITAGUI EL 20 DE AGOSTO DE 2017</t>
  </si>
  <si>
    <t>86101710                                                93141506</t>
  </si>
  <si>
    <t>EJECUCIÓN DEL PROYECTO VIVENCIANDO LA DIVERSIDAD, ARTE PARA LA INCLUSIÓN EN EL MARCO DEL CONTRATO INTERADMINISTRATIVO 023 2017 SUSCRITO CON EL INSTITUTO DE CULTURA Y PATRIMONIO DE ANTIOQUIA (ICPA).</t>
  </si>
  <si>
    <t>COFINACIADO</t>
  </si>
  <si>
    <t>86101710                                                93141507</t>
  </si>
  <si>
    <t>EJECUCIÓN DEL PROYECTO CÁTEDRA DE PATRIMONIO CULTURAL MUNICIPIO DE ITAGUÍ, GUÍA PARA DOCENTES EN EL MARCO DEL CONVENIO INTERADMINISTRATIVO 023 2017 SUSCRITO CON EL INSTITUTO DE CULTURA Y PATRIMONIO DE ANTIOQUIA (ICPA)</t>
  </si>
  <si>
    <t>PRESTACIÓN DE SERVICIOS PROFESIONALES PARA EJECUTAR ESTRATEGIAS DE COMUNICACIÓN QUE CONTRIBUYAN A LA VISIBILIZACIÓN DE TODAS LAS ACCIONES REALIZADAS POR LA SECRETARÍA DE EDUCACIÓN Y CULTURA EN LAS 24 INSTITUCIONES EDUCATIVAS OFICIALES DEL MUNICIPIO DE ITAG Í ANTE LA COMUNIDAD EN GENERAL</t>
  </si>
  <si>
    <t>Luís Hernando Gómez Piedrhita
Profesional Universitario
cel:3136217315, luis.hgomez@yahoo.es</t>
  </si>
  <si>
    <t>PRESTACIÓN DE SERVICIOS PROFESIONALES PARA ASESORAR, ACOMPAÑAR, REALIZAR ENTREVISTAS Y DIRIGIR ESTRATEGIAS EN EL ÁREA DE COMUNICACIONES, QUE PERMITAN VISIBILIZAR LAS ACCIONES REALIZADAS POR LA SECRETARÍA DE EDUCACIÓN Y CULTURA EN LAS 24 INSTITUCIONES EDUCATIVAS OFICIALES DEL MUNICIPIO DE ITAGÜÍ ANTE LA COMUNIDAD EN GENERAL</t>
  </si>
  <si>
    <t xml:space="preserve"> PRESTACION DE SERVICIOS PROFESIONALES PARA REALIZAR ACTIVIDADES QUE CONTRIBUYAN AL SISTEMA DE GESTION DE CALIDAD Y PROCESOS DE GESTION DOCUMENTAL DE LA SECRETARIA DE EDUCACION Y CULTURA DEL MUNICIPIO DE ITAGUI</t>
  </si>
  <si>
    <t>DOS(29 MESES</t>
  </si>
  <si>
    <t>PRESTACION DE SERVICIOS PROFESIONALES PARA LA CAPACITACION EN LA METODOLOGIA DEL COACHING, POR MEDIO DE VEINTICINCO (25) TALLERES DIRIGIDOS A LOS DOCENTES Y RECTORES DE LA VEINCUATRO (24) INSTITUCIONES EDUCATIVAS OFICIALES DEL MUNICIPIO DE ITAGUI</t>
  </si>
  <si>
    <t>UN (1) MES Y QUINCE (15) DÍAS</t>
  </si>
  <si>
    <t>CONTRATO DE PRESTACION DE SERVICIOS DE APOYO A LA GESTION PARA LA EJECUCIÓN DE ACTIVIDADES PROPIAS DE LA CELEBRACIÓN DE LA NAVIDAD EN EL MARCO DEL CONVENIO INTERADMINISTRATIVO 900 2017 SUSCRITO CON EL AREA METROPOLITANA DEL VALLE DE ABURRÁ</t>
  </si>
  <si>
    <t>VEINTITRES (23) DÍAS</t>
  </si>
  <si>
    <t>Verónica Londoño Vélez                                            Jefe Oficina Asesora de Comunicaciones veronicalondonov@gmail.com                          3737676 Ext.: 1239</t>
  </si>
  <si>
    <t>Primero Trimestre</t>
  </si>
  <si>
    <t>251015                               231534</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</si>
</sst>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d/mm/yyyy;@"/>
    <numFmt numFmtId="174" formatCode="_(* #,##0_);_(* \(#,##0\);_(* &quot;-&quot;??_);_(@_)"/>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240A]* #,##0.00_-;\-[$$-240A]* #,##0.00_-;_-[$$-240A]* &quot;-&quot;??_-;_-@_-"/>
    <numFmt numFmtId="180" formatCode="_-[$$-240A]* #,##0.0_-;\-[$$-240A]* #,##0.0_-;_-[$$-240A]* &quot;-&quot;??_-;_-@_-"/>
    <numFmt numFmtId="181" formatCode="_-[$$-240A]* #,##0_-;\-[$$-240A]* #,##0_-;_-[$$-240A]* &quot;-&quot;??_-;_-@_-"/>
    <numFmt numFmtId="182" formatCode="_-* #,##0.00_-;\-* #,##0.00_-;_-* &quot;-&quot;??_-;_-@_-"/>
    <numFmt numFmtId="183" formatCode="_-&quot;$&quot;* #,##0.00_-;\-&quot;$&quot;* #,##0.00_-;_-&quot;$&quot;* &quot;-&quot;??_-;_-@_-"/>
    <numFmt numFmtId="184" formatCode="_-[$$-240A]\ * #,##0_-;\-[$$-240A]\ * #,##0_-;_-[$$-240A]\ * &quot;-&quot;_-;_-@_-"/>
    <numFmt numFmtId="185" formatCode="&quot;$&quot;#,##0;[Red]\-&quot;$&quot;#,##0"/>
    <numFmt numFmtId="186" formatCode="_(&quot;$&quot;* #,##0_);_(&quot;$&quot;* \(#,##0\);_(&quot;$&quot;* &quot;-&quot;_);_(@_)"/>
    <numFmt numFmtId="187" formatCode="_(&quot;$&quot;* #,##0.00_);_(&quot;$&quot;* \(#,##0.00\);_(&quot;$&quot;* &quot;-&quot;??_);_(@_)"/>
    <numFmt numFmtId="188" formatCode="00"/>
    <numFmt numFmtId="189" formatCode="[$-C0A]d\-mmm\-yy;@"/>
    <numFmt numFmtId="190" formatCode="_-* #,##0.00\ _€_-;\-* #,##0.00\ _€_-;_-* &quot;-&quot;??\ _€_-;_-@_-"/>
    <numFmt numFmtId="191" formatCode="_-* #,##0\ &quot;€&quot;_-;\-* #,##0\ &quot;€&quot;_-;_-* &quot;-&quot;\ &quot;€&quot;_-;_-@_-"/>
    <numFmt numFmtId="192" formatCode="_-* #,##0\ _€_-;\-* #,##0\ _€_-;_-* &quot;-&quot;\ _€_-;_-@_-"/>
    <numFmt numFmtId="193" formatCode="_-* #,##0.00\ &quot;€&quot;_-;\-* #,##0.00\ &quot;€&quot;_-;_-* &quot;-&quot;??\ &quot;€&quot;_-;_-@_-"/>
    <numFmt numFmtId="194" formatCode="&quot;$&quot;#,##0"/>
    <numFmt numFmtId="195" formatCode="[$$-240A]#,##0"/>
    <numFmt numFmtId="196" formatCode="dd/mm/yyyy;@"/>
  </numFmts>
  <fonts count="59">
    <font>
      <sz val="11"/>
      <color theme="1"/>
      <name val="Calibri"/>
      <family val="2"/>
    </font>
    <font>
      <sz val="11"/>
      <color indexed="8"/>
      <name val="Calibri"/>
      <family val="2"/>
    </font>
    <font>
      <sz val="10"/>
      <name val="Arial"/>
      <family val="2"/>
    </font>
    <font>
      <sz val="10"/>
      <color indexed="8"/>
      <name val="Arial"/>
      <family val="2"/>
    </font>
    <font>
      <sz val="11"/>
      <color indexed="9"/>
      <name val="Calibri"/>
      <family val="2"/>
    </font>
    <font>
      <b/>
      <sz val="10"/>
      <color indexed="8"/>
      <name val="Arial"/>
      <family val="2"/>
    </font>
    <font>
      <sz val="10"/>
      <color indexed="10"/>
      <name val="Arial"/>
      <family val="2"/>
    </font>
    <font>
      <b/>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u val="single"/>
      <sz val="11"/>
      <color indexed="12"/>
      <name val="Calibri"/>
      <family val="2"/>
    </font>
    <font>
      <u val="single"/>
      <sz val="11"/>
      <color indexed="20"/>
      <name val="Calibri"/>
      <family val="2"/>
    </font>
    <font>
      <sz val="10"/>
      <color indexed="9"/>
      <name val="Arial"/>
      <family val="2"/>
    </font>
    <font>
      <sz val="11"/>
      <color indexed="8"/>
      <name val="Arial"/>
      <family val="2"/>
    </font>
    <font>
      <u val="single"/>
      <sz val="10"/>
      <color indexed="12"/>
      <name val="Arial"/>
      <family val="2"/>
    </font>
    <font>
      <b/>
      <sz val="10"/>
      <color indexed="9"/>
      <name val="Arial"/>
      <family val="2"/>
    </font>
    <font>
      <sz val="9"/>
      <name val="Calibri"/>
      <family val="2"/>
    </font>
    <font>
      <sz val="9"/>
      <color indexed="8"/>
      <name val="Calibri"/>
      <family val="2"/>
    </font>
    <font>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0"/>
      <color theme="0"/>
      <name val="Arial"/>
      <family val="2"/>
    </font>
    <font>
      <sz val="11"/>
      <color rgb="FF000000"/>
      <name val="Arial"/>
      <family val="2"/>
    </font>
    <font>
      <sz val="10"/>
      <color rgb="FF000000"/>
      <name val="Arial"/>
      <family val="2"/>
    </font>
    <font>
      <b/>
      <sz val="10"/>
      <color theme="1"/>
      <name val="Arial"/>
      <family val="2"/>
    </font>
    <font>
      <u val="single"/>
      <sz val="10"/>
      <color theme="10"/>
      <name val="Arial"/>
      <family val="2"/>
    </font>
    <font>
      <b/>
      <sz val="10"/>
      <color theme="0"/>
      <name val="Arial"/>
      <family val="2"/>
    </font>
    <font>
      <sz val="9"/>
      <color theme="1"/>
      <name val="Calibri"/>
      <family val="2"/>
    </font>
    <font>
      <sz val="10"/>
      <color theme="1"/>
      <name val="Calibri"/>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FFFF"/>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medium"/>
    </border>
    <border>
      <left style="thin"/>
      <right style="thin"/>
      <top style="medium"/>
      <bottom style="thin"/>
    </border>
    <border>
      <left style="thin"/>
      <right>
        <color indexed="63"/>
      </right>
      <top>
        <color indexed="63"/>
      </top>
      <bottom>
        <color indexed="63"/>
      </bottom>
    </border>
    <border>
      <left>
        <color indexed="63"/>
      </left>
      <right style="medium"/>
      <top style="medium"/>
      <bottom style="thin"/>
    </border>
    <border>
      <left>
        <color indexed="63"/>
      </left>
      <right style="thin"/>
      <top style="thin"/>
      <bottom style="thin"/>
    </border>
    <border>
      <left style="medium"/>
      <right style="medium"/>
      <top>
        <color indexed="63"/>
      </top>
      <bottom style="medium"/>
    </border>
    <border>
      <left>
        <color indexed="63"/>
      </left>
      <right style="medium"/>
      <top>
        <color indexed="63"/>
      </top>
      <bottom style="medium"/>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19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2" fillId="2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2" fillId="27"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2"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2"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3" fillId="34"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34" fillId="35" borderId="1" applyNumberFormat="0" applyAlignment="0" applyProtection="0"/>
    <xf numFmtId="0" fontId="9" fillId="36" borderId="2" applyNumberFormat="0" applyAlignment="0" applyProtection="0"/>
    <xf numFmtId="0" fontId="9" fillId="36" borderId="2" applyNumberFormat="0" applyAlignment="0" applyProtection="0"/>
    <xf numFmtId="0" fontId="35" fillId="37" borderId="3" applyNumberFormat="0" applyAlignment="0" applyProtection="0"/>
    <xf numFmtId="0" fontId="10" fillId="38" borderId="4" applyNumberFormat="0" applyAlignment="0" applyProtection="0"/>
    <xf numFmtId="0" fontId="10" fillId="38" borderId="4" applyNumberFormat="0" applyAlignment="0" applyProtection="0"/>
    <xf numFmtId="0" fontId="36"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37" fillId="0" borderId="7" applyNumberFormat="0" applyFill="0" applyAlignment="0" applyProtection="0"/>
    <xf numFmtId="0" fontId="38"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2"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32" fillId="41"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32" fillId="43"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32" fillId="4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2" fillId="46"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47"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39" fillId="49" borderId="1" applyNumberFormat="0" applyAlignment="0" applyProtection="0"/>
    <xf numFmtId="0" fontId="14" fillId="13" borderId="2" applyNumberFormat="0" applyAlignment="0" applyProtection="0"/>
    <xf numFmtId="0" fontId="14" fillId="13" borderId="2" applyNumberFormat="0" applyAlignment="0" applyProtection="0"/>
    <xf numFmtId="0" fontId="14" fillId="13" borderId="2" applyNumberFormat="0" applyAlignment="0" applyProtection="0"/>
    <xf numFmtId="0" fontId="14" fillId="13" borderId="2" applyNumberFormat="0" applyAlignment="0" applyProtection="0"/>
    <xf numFmtId="0" fontId="14" fillId="13" borderId="2" applyNumberFormat="0" applyAlignment="0" applyProtection="0"/>
    <xf numFmtId="0" fontId="4" fillId="40"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50"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2"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51"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 fillId="0" borderId="0">
      <alignment/>
      <protection/>
    </xf>
    <xf numFmtId="0" fontId="0" fillId="53" borderId="8" applyNumberFormat="0" applyFont="0" applyAlignment="0" applyProtection="0"/>
    <xf numFmtId="0" fontId="1" fillId="54" borderId="9" applyNumberFormat="0" applyAlignment="0" applyProtection="0"/>
    <xf numFmtId="0" fontId="1" fillId="54" borderId="9" applyNumberFormat="0" applyAlignment="0" applyProtection="0"/>
    <xf numFmtId="0" fontId="1" fillId="54" borderId="9" applyNumberFormat="0" applyAlignment="0" applyProtection="0"/>
    <xf numFmtId="0" fontId="1" fillId="54" borderId="9" applyNumberFormat="0" applyAlignment="0" applyProtection="0"/>
    <xf numFmtId="0" fontId="1" fillId="54" borderId="9" applyNumberFormat="0" applyAlignment="0" applyProtection="0"/>
    <xf numFmtId="9" fontId="0" fillId="0" borderId="0" applyFont="0" applyFill="0" applyBorder="0" applyAlignment="0" applyProtection="0"/>
    <xf numFmtId="0" fontId="44" fillId="35" borderId="10" applyNumberFormat="0" applyAlignment="0" applyProtection="0"/>
    <xf numFmtId="0" fontId="17" fillId="36" borderId="11" applyNumberFormat="0" applyAlignment="0" applyProtection="0"/>
    <xf numFmtId="0" fontId="17" fillId="36" borderId="11" applyNumberFormat="0" applyAlignment="0" applyProtection="0"/>
    <xf numFmtId="0" fontId="4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6"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7" fillId="0" borderId="0" applyNumberFormat="0" applyFill="0" applyBorder="0" applyAlignment="0" applyProtection="0"/>
    <xf numFmtId="0" fontId="12" fillId="0" borderId="12" applyNumberFormat="0" applyFill="0" applyAlignment="0" applyProtection="0"/>
    <xf numFmtId="0" fontId="12" fillId="0" borderId="12" applyNumberFormat="0" applyFill="0" applyAlignment="0" applyProtection="0"/>
    <xf numFmtId="0" fontId="48" fillId="0" borderId="13"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38" fillId="0" borderId="15" applyNumberFormat="0" applyFill="0" applyAlignment="0" applyProtection="0"/>
    <xf numFmtId="0" fontId="13" fillId="0" borderId="16" applyNumberFormat="0" applyFill="0" applyAlignment="0" applyProtection="0"/>
    <xf numFmtId="0" fontId="13" fillId="0" borderId="16"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9" fillId="0" borderId="17" applyNumberFormat="0" applyFill="0" applyAlignment="0" applyProtection="0"/>
    <xf numFmtId="0" fontId="22" fillId="0" borderId="18" applyNumberFormat="0" applyFill="0" applyAlignment="0" applyProtection="0"/>
    <xf numFmtId="0" fontId="22" fillId="0" borderId="18" applyNumberFormat="0" applyFill="0" applyAlignment="0" applyProtection="0"/>
  </cellStyleXfs>
  <cellXfs count="219">
    <xf numFmtId="0" fontId="0" fillId="0" borderId="0" xfId="0" applyFont="1" applyAlignment="1">
      <alignment/>
    </xf>
    <xf numFmtId="174" fontId="50" fillId="55" borderId="19" xfId="151" applyNumberFormat="1" applyFont="1" applyFill="1" applyBorder="1" applyAlignment="1">
      <alignment horizontal="center" vertical="center" wrapText="1"/>
    </xf>
    <xf numFmtId="174" fontId="50" fillId="0" borderId="19" xfId="151" applyNumberFormat="1" applyFont="1" applyFill="1" applyBorder="1" applyAlignment="1">
      <alignment horizontal="center" vertical="center" wrapText="1"/>
    </xf>
    <xf numFmtId="174" fontId="50" fillId="0" borderId="19" xfId="151" applyNumberFormat="1" applyFont="1" applyBorder="1" applyAlignment="1">
      <alignment horizontal="center" vertical="center" wrapText="1"/>
    </xf>
    <xf numFmtId="17" fontId="50" fillId="0" borderId="19" xfId="0" applyNumberFormat="1" applyFont="1" applyBorder="1" applyAlignment="1">
      <alignment horizontal="center" vertical="center" wrapText="1"/>
    </xf>
    <xf numFmtId="49" fontId="2" fillId="0" borderId="19" xfId="0" applyNumberFormat="1" applyFont="1" applyFill="1" applyBorder="1" applyAlignment="1">
      <alignment horizontal="center" vertical="center"/>
    </xf>
    <xf numFmtId="0" fontId="2" fillId="0" borderId="19" xfId="0" applyFont="1" applyFill="1" applyBorder="1" applyAlignment="1">
      <alignment horizontal="center" vertical="center"/>
    </xf>
    <xf numFmtId="0" fontId="50" fillId="0" borderId="20" xfId="0" applyFont="1" applyBorder="1" applyAlignment="1">
      <alignment horizontal="center" vertical="center"/>
    </xf>
    <xf numFmtId="0" fontId="51" fillId="39" borderId="21" xfId="121" applyFont="1" applyBorder="1" applyAlignment="1">
      <alignment vertical="center" wrapText="1"/>
    </xf>
    <xf numFmtId="0" fontId="51" fillId="39" borderId="22" xfId="121" applyFont="1" applyBorder="1" applyAlignment="1">
      <alignment horizontal="center" vertical="center" wrapText="1"/>
    </xf>
    <xf numFmtId="0" fontId="51" fillId="39" borderId="23" xfId="121" applyFont="1" applyBorder="1" applyAlignment="1">
      <alignment horizontal="center" vertical="center" wrapText="1"/>
    </xf>
    <xf numFmtId="0" fontId="50" fillId="0" borderId="24" xfId="0" applyFont="1" applyFill="1" applyBorder="1" applyAlignment="1">
      <alignment vertical="center" wrapText="1"/>
    </xf>
    <xf numFmtId="0" fontId="52" fillId="0" borderId="25" xfId="0" applyFont="1" applyBorder="1" applyAlignment="1">
      <alignment horizontal="justify" vertical="center" wrapText="1"/>
    </xf>
    <xf numFmtId="0" fontId="52" fillId="0" borderId="26" xfId="0" applyFont="1" applyBorder="1" applyAlignment="1">
      <alignment horizontal="center" vertical="center" wrapText="1"/>
    </xf>
    <xf numFmtId="9" fontId="0" fillId="0" borderId="0" xfId="0" applyNumberFormat="1" applyAlignment="1">
      <alignment/>
    </xf>
    <xf numFmtId="9" fontId="52" fillId="0" borderId="26" xfId="0" applyNumberFormat="1" applyFont="1" applyBorder="1" applyAlignment="1">
      <alignment horizontal="center" vertical="center" wrapText="1"/>
    </xf>
    <xf numFmtId="181" fontId="52" fillId="0" borderId="26" xfId="0" applyNumberFormat="1" applyFont="1" applyBorder="1" applyAlignment="1">
      <alignment horizontal="center" vertical="center" wrapText="1"/>
    </xf>
    <xf numFmtId="3" fontId="50" fillId="55" borderId="19" xfId="156" applyNumberFormat="1" applyFont="1" applyFill="1" applyBorder="1" applyAlignment="1">
      <alignment horizontal="right" vertical="center" wrapText="1"/>
    </xf>
    <xf numFmtId="14" fontId="2" fillId="0" borderId="19" xfId="0" applyNumberFormat="1" applyFont="1" applyFill="1" applyBorder="1" applyAlignment="1">
      <alignment horizontal="center" vertical="center"/>
    </xf>
    <xf numFmtId="172" fontId="2" fillId="0" borderId="19" xfId="156" applyNumberFormat="1" applyFont="1" applyFill="1" applyBorder="1" applyAlignment="1">
      <alignment horizontal="center" vertical="center" wrapText="1"/>
    </xf>
    <xf numFmtId="0" fontId="3" fillId="55" borderId="19" xfId="0" applyFont="1" applyFill="1" applyBorder="1" applyAlignment="1">
      <alignment horizontal="center" vertical="center"/>
    </xf>
    <xf numFmtId="0" fontId="3" fillId="55" borderId="19" xfId="0" applyFont="1" applyFill="1" applyBorder="1" applyAlignment="1">
      <alignment horizontal="center" vertical="center" wrapText="1"/>
    </xf>
    <xf numFmtId="14" fontId="2" fillId="0" borderId="19" xfId="0" applyNumberFormat="1" applyFont="1" applyFill="1" applyBorder="1" applyAlignment="1">
      <alignment horizontal="center" vertical="center" wrapText="1"/>
    </xf>
    <xf numFmtId="172" fontId="50" fillId="55" borderId="19" xfId="156" applyNumberFormat="1" applyFont="1" applyFill="1" applyBorder="1" applyAlignment="1">
      <alignment horizontal="center" vertical="center" wrapText="1"/>
    </xf>
    <xf numFmtId="172" fontId="50" fillId="0" borderId="19" xfId="0" applyNumberFormat="1" applyFont="1" applyBorder="1" applyAlignment="1">
      <alignment horizontal="center" vertical="center" wrapText="1"/>
    </xf>
    <xf numFmtId="172" fontId="2" fillId="0" borderId="19" xfId="156" applyNumberFormat="1" applyFont="1" applyFill="1" applyBorder="1" applyAlignment="1">
      <alignment horizontal="right" vertical="center" wrapText="1"/>
    </xf>
    <xf numFmtId="14" fontId="50" fillId="0" borderId="19" xfId="0" applyNumberFormat="1" applyFont="1" applyFill="1" applyBorder="1" applyAlignment="1">
      <alignment horizontal="center" vertical="center" wrapText="1"/>
    </xf>
    <xf numFmtId="0" fontId="53" fillId="56" borderId="19" xfId="0" applyFont="1" applyFill="1" applyBorder="1" applyAlignment="1">
      <alignment horizontal="center" vertical="center" wrapText="1"/>
    </xf>
    <xf numFmtId="0" fontId="53" fillId="55" borderId="19" xfId="0" applyFont="1" applyFill="1" applyBorder="1" applyAlignment="1">
      <alignment horizontal="center" vertical="center" wrapText="1"/>
    </xf>
    <xf numFmtId="0" fontId="50" fillId="55" borderId="19" xfId="0" applyNumberFormat="1" applyFont="1" applyFill="1" applyBorder="1" applyAlignment="1">
      <alignment horizontal="center" vertical="center" wrapText="1"/>
    </xf>
    <xf numFmtId="0" fontId="50" fillId="0" borderId="27" xfId="0" applyFont="1" applyBorder="1" applyAlignment="1">
      <alignment horizontal="center" vertical="center" wrapText="1"/>
    </xf>
    <xf numFmtId="0" fontId="50" fillId="0" borderId="19" xfId="0" applyFont="1" applyFill="1" applyBorder="1" applyAlignment="1">
      <alignment vertical="center" wrapText="1"/>
    </xf>
    <xf numFmtId="0" fontId="50" fillId="0" borderId="19" xfId="0" applyFont="1" applyBorder="1" applyAlignment="1">
      <alignment vertical="center" wrapText="1"/>
    </xf>
    <xf numFmtId="172" fontId="50" fillId="0" borderId="19" xfId="156" applyNumberFormat="1" applyFont="1" applyBorder="1" applyAlignment="1">
      <alignment horizontal="center" vertical="center" wrapText="1"/>
    </xf>
    <xf numFmtId="172" fontId="50" fillId="0" borderId="19" xfId="156" applyNumberFormat="1" applyFont="1" applyFill="1" applyBorder="1" applyAlignment="1">
      <alignment horizontal="center" vertical="center" wrapText="1"/>
    </xf>
    <xf numFmtId="14" fontId="50" fillId="0" borderId="19" xfId="0" applyNumberFormat="1" applyFont="1" applyBorder="1" applyAlignment="1">
      <alignment horizontal="center" vertical="center" wrapText="1"/>
    </xf>
    <xf numFmtId="0" fontId="50" fillId="0" borderId="27" xfId="0" applyFont="1" applyFill="1" applyBorder="1" applyAlignment="1">
      <alignment horizontal="center" vertical="center" wrapText="1"/>
    </xf>
    <xf numFmtId="0" fontId="2" fillId="0" borderId="19" xfId="0" applyFont="1" applyFill="1" applyBorder="1" applyAlignment="1">
      <alignment horizontal="center" vertical="center" wrapText="1"/>
    </xf>
    <xf numFmtId="49" fontId="50" fillId="0" borderId="19" xfId="0" applyNumberFormat="1" applyFont="1" applyFill="1" applyBorder="1" applyAlignment="1">
      <alignment horizontal="center" vertical="center" wrapText="1"/>
    </xf>
    <xf numFmtId="0" fontId="50" fillId="0" borderId="28" xfId="0" applyFont="1" applyFill="1" applyBorder="1" applyAlignment="1">
      <alignment horizontal="center" vertical="center" wrapText="1"/>
    </xf>
    <xf numFmtId="0" fontId="54" fillId="0" borderId="0" xfId="0" applyFont="1" applyAlignment="1">
      <alignment/>
    </xf>
    <xf numFmtId="0" fontId="50" fillId="0" borderId="0" xfId="0" applyFont="1" applyAlignment="1">
      <alignment wrapText="1"/>
    </xf>
    <xf numFmtId="0" fontId="50" fillId="0" borderId="29" xfId="0" applyFont="1" applyBorder="1" applyAlignment="1">
      <alignment wrapText="1"/>
    </xf>
    <xf numFmtId="0" fontId="50" fillId="0" borderId="30" xfId="0" applyFont="1" applyBorder="1" applyAlignment="1">
      <alignment wrapText="1"/>
    </xf>
    <xf numFmtId="0" fontId="50" fillId="0" borderId="27" xfId="0" applyFont="1" applyBorder="1" applyAlignment="1">
      <alignment wrapText="1"/>
    </xf>
    <xf numFmtId="0" fontId="50" fillId="0" borderId="28" xfId="0" applyFont="1" applyBorder="1" applyAlignment="1">
      <alignment wrapText="1"/>
    </xf>
    <xf numFmtId="0" fontId="50" fillId="0" borderId="28" xfId="0" applyFont="1" applyBorder="1" applyAlignment="1" quotePrefix="1">
      <alignment wrapText="1"/>
    </xf>
    <xf numFmtId="0" fontId="55" fillId="0" borderId="28" xfId="146" applyFont="1" applyBorder="1" applyAlignment="1" quotePrefix="1">
      <alignment wrapText="1"/>
    </xf>
    <xf numFmtId="0" fontId="50" fillId="0" borderId="0" xfId="0" applyFont="1" applyFill="1" applyAlignment="1">
      <alignment wrapText="1"/>
    </xf>
    <xf numFmtId="0" fontId="55" fillId="0" borderId="28" xfId="146" applyFont="1" applyBorder="1" applyAlignment="1">
      <alignment wrapText="1"/>
    </xf>
    <xf numFmtId="0" fontId="50" fillId="0" borderId="31" xfId="0" applyFont="1" applyBorder="1" applyAlignment="1">
      <alignment wrapText="1"/>
    </xf>
    <xf numFmtId="0" fontId="51" fillId="39" borderId="21" xfId="121" applyFont="1" applyBorder="1" applyAlignment="1">
      <alignment horizontal="center" vertical="center" wrapText="1"/>
    </xf>
    <xf numFmtId="0" fontId="50" fillId="0" borderId="0" xfId="0" applyFont="1" applyAlignment="1">
      <alignment horizontal="center" vertical="center" wrapText="1"/>
    </xf>
    <xf numFmtId="49" fontId="50" fillId="55" borderId="19" xfId="0" applyNumberFormat="1" applyFont="1" applyFill="1" applyBorder="1" applyAlignment="1">
      <alignment horizontal="center" vertical="center" wrapText="1"/>
    </xf>
    <xf numFmtId="0" fontId="50" fillId="55" borderId="19" xfId="0" applyFont="1" applyFill="1" applyBorder="1" applyAlignment="1">
      <alignment horizontal="center" vertical="center" wrapText="1"/>
    </xf>
    <xf numFmtId="172" fontId="50" fillId="55" borderId="19" xfId="156" applyNumberFormat="1" applyFont="1" applyFill="1" applyBorder="1" applyAlignment="1">
      <alignment horizontal="right" vertical="center" wrapText="1"/>
    </xf>
    <xf numFmtId="3" fontId="50" fillId="55" borderId="19" xfId="0" applyNumberFormat="1" applyFont="1" applyFill="1" applyBorder="1" applyAlignment="1">
      <alignment horizontal="right" vertical="center" wrapText="1"/>
    </xf>
    <xf numFmtId="0" fontId="50" fillId="0" borderId="28" xfId="0" applyFont="1" applyBorder="1" applyAlignment="1">
      <alignment horizontal="center" vertical="center" wrapText="1"/>
    </xf>
    <xf numFmtId="0" fontId="50" fillId="0" borderId="19" xfId="0" applyFont="1" applyBorder="1" applyAlignment="1">
      <alignment horizontal="center" vertical="center" wrapText="1"/>
    </xf>
    <xf numFmtId="0" fontId="50" fillId="55" borderId="19" xfId="0" applyFont="1" applyFill="1" applyBorder="1" applyAlignment="1">
      <alignment vertical="center" wrapText="1"/>
    </xf>
    <xf numFmtId="0" fontId="2" fillId="55" borderId="27" xfId="0" applyFont="1" applyFill="1" applyBorder="1" applyAlignment="1">
      <alignment horizontal="center" vertical="center" wrapText="1"/>
    </xf>
    <xf numFmtId="0" fontId="2" fillId="55" borderId="19" xfId="0" applyFont="1" applyFill="1" applyBorder="1" applyAlignment="1">
      <alignment horizontal="center" vertical="center" wrapText="1"/>
    </xf>
    <xf numFmtId="0" fontId="50" fillId="55" borderId="28" xfId="0" applyFont="1" applyFill="1" applyBorder="1" applyAlignment="1">
      <alignment horizontal="center" vertical="center" wrapText="1"/>
    </xf>
    <xf numFmtId="0" fontId="50" fillId="55" borderId="19" xfId="0" applyFont="1" applyFill="1" applyBorder="1" applyAlignment="1">
      <alignment horizontal="left" vertical="center" wrapText="1"/>
    </xf>
    <xf numFmtId="0" fontId="50" fillId="0" borderId="19" xfId="0" applyFont="1" applyFill="1" applyBorder="1" applyAlignment="1">
      <alignment horizontal="center" vertical="center" wrapText="1"/>
    </xf>
    <xf numFmtId="173" fontId="2" fillId="0" borderId="19" xfId="121" applyNumberFormat="1" applyFont="1" applyFill="1" applyBorder="1" applyAlignment="1">
      <alignment horizontal="center" vertical="center" wrapText="1"/>
    </xf>
    <xf numFmtId="0" fontId="2" fillId="0" borderId="19" xfId="0" applyFont="1" applyBorder="1" applyAlignment="1">
      <alignment horizontal="center" vertical="center" wrapText="1"/>
    </xf>
    <xf numFmtId="0" fontId="50" fillId="0" borderId="28" xfId="0" applyFont="1" applyBorder="1" applyAlignment="1">
      <alignment horizontal="center" vertical="top" wrapText="1"/>
    </xf>
    <xf numFmtId="172" fontId="2" fillId="0" borderId="19" xfId="156" applyNumberFormat="1" applyFont="1" applyBorder="1" applyAlignment="1">
      <alignment horizontal="center" vertical="center" wrapText="1"/>
    </xf>
    <xf numFmtId="173" fontId="2" fillId="55" borderId="19" xfId="121" applyNumberFormat="1" applyFont="1" applyFill="1" applyBorder="1" applyAlignment="1">
      <alignment horizontal="center" vertical="center" wrapText="1"/>
    </xf>
    <xf numFmtId="0" fontId="2" fillId="55" borderId="19" xfId="121" applyFont="1" applyFill="1" applyBorder="1" applyAlignment="1">
      <alignment horizontal="center" vertical="center" wrapText="1"/>
    </xf>
    <xf numFmtId="172" fontId="2" fillId="55" borderId="19" xfId="156" applyNumberFormat="1" applyFont="1" applyFill="1" applyBorder="1" applyAlignment="1">
      <alignment horizontal="center" vertical="center" wrapText="1"/>
    </xf>
    <xf numFmtId="0" fontId="50" fillId="0" borderId="19" xfId="0" applyFont="1" applyBorder="1" applyAlignment="1">
      <alignment horizontal="justify" vertical="center" wrapText="1"/>
    </xf>
    <xf numFmtId="0" fontId="2" fillId="55" borderId="19" xfId="0" applyFont="1" applyFill="1" applyBorder="1" applyAlignment="1">
      <alignment vertical="center" wrapText="1"/>
    </xf>
    <xf numFmtId="0" fontId="2" fillId="55" borderId="19" xfId="0" applyFont="1" applyFill="1" applyBorder="1" applyAlignment="1">
      <alignment horizontal="left" vertical="center" wrapText="1"/>
    </xf>
    <xf numFmtId="0" fontId="2" fillId="55" borderId="19" xfId="0" applyFont="1" applyFill="1" applyBorder="1" applyAlignment="1">
      <alignment horizontal="justify" vertical="center" wrapText="1"/>
    </xf>
    <xf numFmtId="0" fontId="53" fillId="55" borderId="19" xfId="0" applyFont="1" applyFill="1" applyBorder="1" applyAlignment="1">
      <alignment vertical="center" wrapText="1"/>
    </xf>
    <xf numFmtId="0" fontId="53" fillId="55" borderId="19" xfId="0" applyFont="1" applyFill="1" applyBorder="1" applyAlignment="1">
      <alignment wrapText="1"/>
    </xf>
    <xf numFmtId="0" fontId="2" fillId="55" borderId="19" xfId="0" applyFont="1" applyFill="1" applyBorder="1" applyAlignment="1">
      <alignment horizontal="justify" vertical="center"/>
    </xf>
    <xf numFmtId="181" fontId="2" fillId="55" borderId="19" xfId="0" applyNumberFormat="1" applyFont="1" applyFill="1" applyBorder="1" applyAlignment="1">
      <alignment vertical="center"/>
    </xf>
    <xf numFmtId="181" fontId="2" fillId="0" borderId="19" xfId="0" applyNumberFormat="1" applyFont="1" applyFill="1" applyBorder="1" applyAlignment="1">
      <alignment vertical="center"/>
    </xf>
    <xf numFmtId="0" fontId="50" fillId="55" borderId="27" xfId="0" applyFont="1" applyFill="1" applyBorder="1" applyAlignment="1">
      <alignment horizontal="center" wrapText="1"/>
    </xf>
    <xf numFmtId="0" fontId="50" fillId="0" borderId="28" xfId="0" applyFont="1" applyBorder="1" applyAlignment="1">
      <alignment vertical="center" wrapText="1"/>
    </xf>
    <xf numFmtId="172" fontId="50" fillId="0" borderId="28" xfId="0" applyNumberFormat="1" applyFont="1" applyBorder="1" applyAlignment="1">
      <alignment wrapText="1"/>
    </xf>
    <xf numFmtId="14" fontId="50" fillId="0" borderId="32" xfId="0" applyNumberFormat="1" applyFont="1" applyBorder="1" applyAlignment="1">
      <alignment wrapText="1"/>
    </xf>
    <xf numFmtId="0" fontId="56" fillId="39" borderId="29" xfId="121" applyFont="1" applyBorder="1" applyAlignment="1">
      <alignment horizontal="center" vertical="center" wrapText="1"/>
    </xf>
    <xf numFmtId="0" fontId="56" fillId="39" borderId="21" xfId="121" applyFont="1" applyBorder="1" applyAlignment="1">
      <alignment horizontal="center" vertical="center" wrapText="1"/>
    </xf>
    <xf numFmtId="0" fontId="56" fillId="39" borderId="30" xfId="121" applyFont="1" applyBorder="1" applyAlignment="1">
      <alignment horizontal="center" vertical="center" wrapText="1"/>
    </xf>
    <xf numFmtId="12" fontId="50" fillId="0" borderId="19" xfId="0" applyNumberFormat="1" applyFont="1" applyBorder="1" applyAlignment="1">
      <alignment horizontal="center" vertical="center" wrapText="1"/>
    </xf>
    <xf numFmtId="3" fontId="50" fillId="0" borderId="19" xfId="0" applyNumberFormat="1" applyFont="1" applyFill="1" applyBorder="1" applyAlignment="1">
      <alignment horizontal="right" vertical="center"/>
    </xf>
    <xf numFmtId="0" fontId="50" fillId="0" borderId="19" xfId="0" applyFont="1" applyBorder="1" applyAlignment="1">
      <alignment horizontal="center" vertical="center"/>
    </xf>
    <xf numFmtId="3" fontId="2" fillId="0" borderId="19" xfId="0" applyNumberFormat="1" applyFont="1" applyFill="1" applyBorder="1" applyAlignment="1">
      <alignment horizontal="center" vertical="center"/>
    </xf>
    <xf numFmtId="172" fontId="50" fillId="0" borderId="19" xfId="156" applyNumberFormat="1" applyFont="1" applyBorder="1" applyAlignment="1">
      <alignment vertical="center" wrapText="1"/>
    </xf>
    <xf numFmtId="164" fontId="50" fillId="0" borderId="19" xfId="156" applyNumberFormat="1" applyFont="1" applyBorder="1" applyAlignment="1">
      <alignment horizontal="center" vertical="center" wrapText="1"/>
    </xf>
    <xf numFmtId="164" fontId="50" fillId="0" borderId="19" xfId="156" applyNumberFormat="1" applyFont="1" applyFill="1" applyBorder="1" applyAlignment="1">
      <alignment horizontal="center" vertical="center" wrapText="1"/>
    </xf>
    <xf numFmtId="164" fontId="2" fillId="0" borderId="19" xfId="156" applyNumberFormat="1" applyFont="1" applyFill="1" applyBorder="1" applyAlignment="1">
      <alignment horizontal="center" vertical="center" wrapText="1"/>
    </xf>
    <xf numFmtId="14" fontId="2" fillId="0" borderId="19" xfId="0" applyNumberFormat="1" applyFont="1" applyBorder="1" applyAlignment="1">
      <alignment horizontal="center" vertical="center" wrapText="1"/>
    </xf>
    <xf numFmtId="164" fontId="50" fillId="0" borderId="19" xfId="0" applyNumberFormat="1" applyFont="1" applyBorder="1" applyAlignment="1">
      <alignment vertical="center" wrapText="1"/>
    </xf>
    <xf numFmtId="14" fontId="50" fillId="55" borderId="19" xfId="0" applyNumberFormat="1" applyFont="1" applyFill="1" applyBorder="1" applyAlignment="1">
      <alignment vertical="center" wrapText="1"/>
    </xf>
    <xf numFmtId="14" fontId="2" fillId="55" borderId="19" xfId="0" applyNumberFormat="1" applyFont="1" applyFill="1" applyBorder="1" applyAlignment="1">
      <alignment vertical="center" wrapText="1"/>
    </xf>
    <xf numFmtId="0" fontId="2" fillId="55" borderId="28" xfId="0" applyFont="1" applyFill="1" applyBorder="1" applyAlignment="1">
      <alignment horizontal="center" vertical="center" wrapText="1"/>
    </xf>
    <xf numFmtId="0" fontId="50" fillId="55" borderId="19" xfId="0" applyFont="1" applyFill="1" applyBorder="1" applyAlignment="1">
      <alignment wrapText="1"/>
    </xf>
    <xf numFmtId="0" fontId="50" fillId="55" borderId="19" xfId="0" applyFont="1" applyFill="1" applyBorder="1" applyAlignment="1">
      <alignment horizontal="center" wrapText="1"/>
    </xf>
    <xf numFmtId="174" fontId="50" fillId="0" borderId="0" xfId="0" applyNumberFormat="1" applyFont="1" applyAlignment="1">
      <alignment wrapText="1"/>
    </xf>
    <xf numFmtId="0" fontId="54" fillId="0" borderId="0" xfId="0" applyFont="1" applyAlignment="1">
      <alignment wrapText="1"/>
    </xf>
    <xf numFmtId="0" fontId="50" fillId="0" borderId="0" xfId="0" applyFont="1" applyAlignment="1">
      <alignment/>
    </xf>
    <xf numFmtId="0" fontId="51" fillId="39" borderId="29" xfId="121" applyFont="1" applyBorder="1" applyAlignment="1">
      <alignment wrapText="1"/>
    </xf>
    <xf numFmtId="0" fontId="51" fillId="39" borderId="21" xfId="121" applyFont="1" applyBorder="1" applyAlignment="1">
      <alignment horizontal="left" wrapText="1"/>
    </xf>
    <xf numFmtId="0" fontId="51" fillId="39" borderId="30" xfId="121" applyFont="1" applyBorder="1" applyAlignment="1">
      <alignment wrapText="1"/>
    </xf>
    <xf numFmtId="0" fontId="50" fillId="0" borderId="19" xfId="0" applyFont="1" applyBorder="1" applyAlignment="1">
      <alignment horizontal="center" vertical="center" wrapText="1"/>
    </xf>
    <xf numFmtId="0" fontId="50" fillId="0" borderId="19" xfId="0" applyFont="1" applyBorder="1" applyAlignment="1">
      <alignment horizontal="center" vertical="center" wrapText="1"/>
    </xf>
    <xf numFmtId="0" fontId="50" fillId="0" borderId="19" xfId="0" applyFont="1" applyBorder="1" applyAlignment="1">
      <alignment horizontal="center" vertical="center" wrapText="1"/>
    </xf>
    <xf numFmtId="0" fontId="50" fillId="0" borderId="19" xfId="0" applyFont="1" applyFill="1" applyBorder="1" applyAlignment="1">
      <alignment horizontal="center" vertical="center" wrapText="1"/>
    </xf>
    <xf numFmtId="0" fontId="50" fillId="0" borderId="19" xfId="0" applyFont="1" applyBorder="1" applyAlignment="1">
      <alignment horizontal="center" vertical="center" wrapText="1"/>
    </xf>
    <xf numFmtId="184" fontId="57" fillId="0" borderId="19" xfId="0" applyNumberFormat="1" applyFont="1" applyFill="1" applyBorder="1" applyAlignment="1">
      <alignment horizontal="right" vertical="center"/>
    </xf>
    <xf numFmtId="184" fontId="29" fillId="0" borderId="19" xfId="0" applyNumberFormat="1" applyFont="1" applyFill="1" applyBorder="1" applyAlignment="1">
      <alignment horizontal="right" vertical="center"/>
    </xf>
    <xf numFmtId="14" fontId="50" fillId="0" borderId="19" xfId="0" applyNumberFormat="1" applyFont="1" applyFill="1" applyBorder="1" applyAlignment="1">
      <alignment horizontal="center" vertical="center" wrapText="1"/>
    </xf>
    <xf numFmtId="0" fontId="50" fillId="0" borderId="19" xfId="0" applyFont="1" applyFill="1" applyBorder="1" applyAlignment="1">
      <alignment vertical="center" wrapText="1"/>
    </xf>
    <xf numFmtId="172" fontId="50" fillId="0" borderId="19" xfId="156" applyNumberFormat="1" applyFont="1" applyFill="1" applyBorder="1" applyAlignment="1">
      <alignment horizontal="center" vertical="center" wrapText="1"/>
    </xf>
    <xf numFmtId="0" fontId="50" fillId="0" borderId="28" xfId="0" applyFont="1" applyFill="1" applyBorder="1" applyAlignment="1">
      <alignment horizontal="center" vertical="center" wrapText="1"/>
    </xf>
    <xf numFmtId="0" fontId="50" fillId="0" borderId="0" xfId="0" applyFont="1" applyAlignment="1">
      <alignment wrapText="1"/>
    </xf>
    <xf numFmtId="0" fontId="50" fillId="0" borderId="19" xfId="0" applyFont="1" applyBorder="1" applyAlignment="1">
      <alignment horizontal="center" vertical="center" wrapText="1"/>
    </xf>
    <xf numFmtId="0" fontId="50" fillId="0" borderId="19" xfId="0" applyFont="1" applyFill="1" applyBorder="1" applyAlignment="1">
      <alignment horizontal="center" vertical="center" wrapText="1"/>
    </xf>
    <xf numFmtId="0" fontId="50" fillId="0" borderId="33" xfId="0" applyFont="1" applyFill="1" applyBorder="1" applyAlignment="1">
      <alignment horizontal="center" vertical="center" wrapText="1"/>
    </xf>
    <xf numFmtId="0" fontId="50" fillId="0" borderId="24" xfId="0" applyFont="1" applyFill="1" applyBorder="1" applyAlignment="1">
      <alignment horizontal="center" vertical="center" wrapText="1"/>
    </xf>
    <xf numFmtId="0" fontId="50" fillId="0" borderId="34" xfId="0" applyFont="1" applyFill="1" applyBorder="1" applyAlignment="1">
      <alignment vertical="center" wrapText="1"/>
    </xf>
    <xf numFmtId="0" fontId="50" fillId="0" borderId="35" xfId="0" applyFont="1" applyFill="1" applyBorder="1" applyAlignment="1">
      <alignment vertical="center" wrapText="1"/>
    </xf>
    <xf numFmtId="0" fontId="50" fillId="0" borderId="36" xfId="0" applyFont="1" applyFill="1" applyBorder="1" applyAlignment="1">
      <alignment vertical="center" wrapText="1"/>
    </xf>
    <xf numFmtId="0" fontId="50" fillId="0" borderId="22" xfId="0" applyFont="1" applyFill="1" applyBorder="1" applyAlignment="1">
      <alignment vertical="center" wrapText="1"/>
    </xf>
    <xf numFmtId="0" fontId="50" fillId="0" borderId="0" xfId="0" applyFont="1" applyFill="1" applyBorder="1" applyAlignment="1">
      <alignment vertical="center" wrapText="1"/>
    </xf>
    <xf numFmtId="0" fontId="50" fillId="0" borderId="37" xfId="0" applyFont="1" applyFill="1" applyBorder="1" applyAlignment="1">
      <alignment vertical="center" wrapText="1"/>
    </xf>
    <xf numFmtId="0" fontId="50" fillId="0" borderId="38" xfId="0" applyFont="1" applyFill="1" applyBorder="1" applyAlignment="1">
      <alignment vertical="center" wrapText="1"/>
    </xf>
    <xf numFmtId="0" fontId="50" fillId="0" borderId="39" xfId="0" applyFont="1" applyFill="1" applyBorder="1" applyAlignment="1">
      <alignment vertical="center" wrapText="1"/>
    </xf>
    <xf numFmtId="0" fontId="50" fillId="0" borderId="40" xfId="0" applyFont="1" applyFill="1" applyBorder="1" applyAlignment="1">
      <alignment vertical="center" wrapText="1"/>
    </xf>
    <xf numFmtId="0" fontId="50" fillId="0" borderId="34" xfId="0" applyFont="1" applyFill="1" applyBorder="1" applyAlignment="1">
      <alignment horizontal="center" wrapText="1"/>
    </xf>
    <xf numFmtId="0" fontId="50" fillId="0" borderId="35" xfId="0" applyFont="1" applyFill="1" applyBorder="1" applyAlignment="1">
      <alignment horizontal="center" wrapText="1"/>
    </xf>
    <xf numFmtId="0" fontId="50" fillId="0" borderId="36" xfId="0" applyFont="1" applyFill="1" applyBorder="1" applyAlignment="1">
      <alignment horizontal="center" wrapText="1"/>
    </xf>
    <xf numFmtId="0" fontId="50" fillId="0" borderId="22" xfId="0" applyFont="1" applyFill="1" applyBorder="1" applyAlignment="1">
      <alignment horizontal="center" wrapText="1"/>
    </xf>
    <xf numFmtId="0" fontId="50" fillId="0" borderId="0" xfId="0" applyFont="1" applyFill="1" applyBorder="1" applyAlignment="1">
      <alignment horizontal="center" wrapText="1"/>
    </xf>
    <xf numFmtId="0" fontId="50" fillId="0" borderId="37" xfId="0" applyFont="1" applyFill="1" applyBorder="1" applyAlignment="1">
      <alignment horizontal="center" wrapText="1"/>
    </xf>
    <xf numFmtId="0" fontId="50" fillId="0" borderId="38" xfId="0" applyFont="1" applyFill="1" applyBorder="1" applyAlignment="1">
      <alignment horizontal="center" wrapText="1"/>
    </xf>
    <xf numFmtId="0" fontId="50" fillId="0" borderId="39" xfId="0" applyFont="1" applyFill="1" applyBorder="1" applyAlignment="1">
      <alignment horizontal="center" wrapText="1"/>
    </xf>
    <xf numFmtId="0" fontId="50" fillId="0" borderId="40" xfId="0" applyFont="1" applyFill="1" applyBorder="1" applyAlignment="1">
      <alignment horizontal="center" wrapText="1"/>
    </xf>
    <xf numFmtId="0" fontId="54" fillId="0" borderId="20" xfId="0" applyFont="1" applyBorder="1" applyAlignment="1">
      <alignment horizontal="center" vertical="center" wrapText="1"/>
    </xf>
    <xf numFmtId="0" fontId="50" fillId="0" borderId="19" xfId="0" applyFont="1" applyFill="1" applyBorder="1" applyAlignment="1">
      <alignment horizontal="center" vertical="center" wrapText="1"/>
    </xf>
    <xf numFmtId="0" fontId="50" fillId="0" borderId="19" xfId="0" applyFont="1" applyBorder="1" applyAlignment="1">
      <alignment horizontal="center" vertical="center" wrapText="1"/>
    </xf>
    <xf numFmtId="14" fontId="0" fillId="0" borderId="27" xfId="0" applyNumberFormat="1" applyBorder="1" applyAlignment="1">
      <alignment horizontal="center" vertical="center" wrapText="1"/>
    </xf>
    <xf numFmtId="0" fontId="0" fillId="0" borderId="27" xfId="0" applyBorder="1" applyAlignment="1">
      <alignment horizontal="center" vertical="center" wrapText="1"/>
    </xf>
    <xf numFmtId="0" fontId="0" fillId="0" borderId="19" xfId="0" applyBorder="1" applyAlignment="1">
      <alignment vertical="center" wrapText="1"/>
    </xf>
    <xf numFmtId="0" fontId="58" fillId="55" borderId="19" xfId="0" applyFont="1" applyFill="1" applyBorder="1" applyAlignment="1">
      <alignment horizontal="center" vertical="center" wrapText="1"/>
    </xf>
    <xf numFmtId="0" fontId="0" fillId="0" borderId="19" xfId="0" applyBorder="1" applyAlignment="1">
      <alignment horizontal="center" vertical="center" wrapText="1"/>
    </xf>
    <xf numFmtId="0" fontId="50" fillId="0" borderId="0" xfId="0" applyFont="1" applyAlignment="1">
      <alignment wrapText="1"/>
    </xf>
    <xf numFmtId="0" fontId="50" fillId="55" borderId="19" xfId="0" applyFont="1" applyFill="1" applyBorder="1" applyAlignment="1">
      <alignment vertical="center" wrapText="1"/>
    </xf>
    <xf numFmtId="49" fontId="50" fillId="55" borderId="19" xfId="0" applyNumberFormat="1" applyFont="1" applyFill="1" applyBorder="1" applyAlignment="1">
      <alignment horizontal="center" vertical="center" wrapText="1"/>
    </xf>
    <xf numFmtId="0" fontId="50" fillId="55" borderId="19" xfId="0" applyFont="1" applyFill="1" applyBorder="1" applyAlignment="1">
      <alignment horizontal="center" vertical="center" wrapText="1"/>
    </xf>
    <xf numFmtId="174" fontId="50" fillId="55" borderId="19" xfId="155" applyNumberFormat="1" applyFont="1" applyFill="1" applyBorder="1" applyAlignment="1">
      <alignment horizontal="center" vertical="center" wrapText="1"/>
    </xf>
    <xf numFmtId="3" fontId="50" fillId="55" borderId="19" xfId="0" applyNumberFormat="1" applyFont="1" applyFill="1" applyBorder="1" applyAlignment="1">
      <alignment horizontal="right" vertical="center" wrapText="1"/>
    </xf>
    <xf numFmtId="0" fontId="50" fillId="55" borderId="28" xfId="0" applyFont="1" applyFill="1" applyBorder="1" applyAlignment="1">
      <alignment horizontal="center" vertical="center" wrapText="1"/>
    </xf>
    <xf numFmtId="14" fontId="0" fillId="0" borderId="19" xfId="0" applyNumberFormat="1" applyFont="1" applyBorder="1" applyAlignment="1">
      <alignment horizontal="center" vertical="center" wrapText="1"/>
    </xf>
    <xf numFmtId="172" fontId="50" fillId="55" borderId="19" xfId="156" applyNumberFormat="1" applyFont="1" applyFill="1" applyBorder="1" applyAlignment="1">
      <alignment horizontal="center" vertical="center" wrapText="1"/>
    </xf>
    <xf numFmtId="0" fontId="50" fillId="0" borderId="0" xfId="0" applyFont="1" applyAlignment="1">
      <alignment wrapText="1"/>
    </xf>
    <xf numFmtId="0" fontId="50" fillId="55" borderId="19" xfId="0" applyFont="1" applyFill="1" applyBorder="1" applyAlignment="1">
      <alignment horizontal="center" vertical="center" wrapText="1"/>
    </xf>
    <xf numFmtId="0" fontId="50" fillId="0" borderId="28" xfId="0" applyFont="1" applyBorder="1" applyAlignment="1">
      <alignment horizontal="center" vertical="center" wrapText="1"/>
    </xf>
    <xf numFmtId="0" fontId="50" fillId="0" borderId="19" xfId="0" applyFont="1" applyBorder="1" applyAlignment="1">
      <alignment horizontal="center" vertical="center" wrapText="1"/>
    </xf>
    <xf numFmtId="173" fontId="2" fillId="55" borderId="19" xfId="121" applyNumberFormat="1" applyFont="1" applyFill="1" applyBorder="1" applyAlignment="1">
      <alignment horizontal="center" vertical="center" wrapText="1"/>
    </xf>
    <xf numFmtId="0" fontId="57" fillId="0" borderId="19" xfId="0" applyFont="1" applyFill="1" applyBorder="1" applyAlignment="1">
      <alignment wrapText="1"/>
    </xf>
    <xf numFmtId="0" fontId="53" fillId="55" borderId="19" xfId="0" applyFont="1" applyFill="1" applyBorder="1" applyAlignment="1">
      <alignment vertical="center"/>
    </xf>
    <xf numFmtId="0" fontId="0" fillId="0" borderId="19" xfId="0" applyFont="1" applyBorder="1" applyAlignment="1">
      <alignment horizontal="center" vertical="center" wrapText="1"/>
    </xf>
    <xf numFmtId="172" fontId="50" fillId="55" borderId="19" xfId="156" applyNumberFormat="1" applyFont="1" applyFill="1" applyBorder="1" applyAlignment="1">
      <alignment horizontal="center" vertical="center" wrapText="1"/>
    </xf>
    <xf numFmtId="0" fontId="50" fillId="0" borderId="0" xfId="0" applyFont="1" applyAlignment="1">
      <alignment wrapText="1"/>
    </xf>
    <xf numFmtId="0" fontId="50" fillId="55" borderId="19" xfId="0" applyFont="1" applyFill="1" applyBorder="1" applyAlignment="1">
      <alignment horizontal="center" vertical="center" wrapText="1"/>
    </xf>
    <xf numFmtId="0" fontId="50" fillId="0" borderId="28" xfId="0" applyFont="1" applyBorder="1" applyAlignment="1">
      <alignment horizontal="center" vertical="center" wrapText="1"/>
    </xf>
    <xf numFmtId="0" fontId="50" fillId="0" borderId="19" xfId="0" applyFont="1" applyBorder="1" applyAlignment="1">
      <alignment horizontal="center" vertical="center" wrapText="1"/>
    </xf>
    <xf numFmtId="173" fontId="2" fillId="55" borderId="19" xfId="121" applyNumberFormat="1" applyFont="1" applyFill="1" applyBorder="1" applyAlignment="1">
      <alignment horizontal="center" vertical="center" wrapText="1"/>
    </xf>
    <xf numFmtId="0" fontId="0" fillId="0" borderId="27" xfId="0" applyBorder="1" applyAlignment="1">
      <alignment horizontal="center" vertical="center" wrapText="1"/>
    </xf>
    <xf numFmtId="164" fontId="0" fillId="0" borderId="19" xfId="156" applyNumberFormat="1" applyFont="1" applyBorder="1" applyAlignment="1">
      <alignment horizontal="center" vertical="center" wrapText="1"/>
    </xf>
    <xf numFmtId="0" fontId="53" fillId="55" borderId="19" xfId="0" applyFont="1" applyFill="1" applyBorder="1" applyAlignment="1">
      <alignment horizontal="left" vertical="center"/>
    </xf>
    <xf numFmtId="172" fontId="50" fillId="55" borderId="19" xfId="156" applyNumberFormat="1" applyFont="1" applyFill="1" applyBorder="1" applyAlignment="1">
      <alignment horizontal="center" vertical="center" wrapText="1"/>
    </xf>
    <xf numFmtId="0" fontId="50" fillId="0" borderId="0" xfId="0" applyFont="1" applyAlignment="1">
      <alignment wrapText="1"/>
    </xf>
    <xf numFmtId="0" fontId="50" fillId="55" borderId="19" xfId="0" applyFont="1" applyFill="1" applyBorder="1" applyAlignment="1">
      <alignment horizontal="center" vertical="center" wrapText="1"/>
    </xf>
    <xf numFmtId="0" fontId="50" fillId="0" borderId="28" xfId="0" applyFont="1" applyBorder="1" applyAlignment="1">
      <alignment horizontal="center" vertical="center" wrapText="1"/>
    </xf>
    <xf numFmtId="0" fontId="50" fillId="0" borderId="19" xfId="0" applyFont="1" applyBorder="1" applyAlignment="1">
      <alignment horizontal="center" vertical="center" wrapText="1"/>
    </xf>
    <xf numFmtId="173" fontId="2" fillId="55" borderId="19" xfId="121" applyNumberFormat="1" applyFont="1" applyFill="1" applyBorder="1" applyAlignment="1">
      <alignment horizontal="center" vertical="center" wrapText="1"/>
    </xf>
    <xf numFmtId="172" fontId="50" fillId="55" borderId="19" xfId="156" applyNumberFormat="1" applyFont="1" applyFill="1" applyBorder="1" applyAlignment="1">
      <alignment horizontal="center" vertical="center" wrapText="1"/>
    </xf>
    <xf numFmtId="0" fontId="50" fillId="0" borderId="0" xfId="0" applyFont="1" applyAlignment="1">
      <alignment wrapText="1"/>
    </xf>
    <xf numFmtId="0" fontId="50" fillId="55" borderId="27" xfId="0" applyFont="1" applyFill="1" applyBorder="1" applyAlignment="1">
      <alignment horizontal="center" vertical="center" wrapText="1"/>
    </xf>
    <xf numFmtId="0" fontId="50" fillId="55" borderId="19" xfId="0" applyFont="1" applyFill="1" applyBorder="1" applyAlignment="1">
      <alignment horizontal="center" vertical="center" wrapText="1"/>
    </xf>
    <xf numFmtId="0" fontId="50" fillId="0" borderId="28" xfId="0" applyFont="1" applyBorder="1" applyAlignment="1">
      <alignment horizontal="center" vertical="center" wrapText="1"/>
    </xf>
    <xf numFmtId="0" fontId="50" fillId="0" borderId="19" xfId="0" applyFont="1" applyBorder="1" applyAlignment="1">
      <alignment horizontal="center" vertical="center" wrapText="1"/>
    </xf>
    <xf numFmtId="173" fontId="2" fillId="55" borderId="19" xfId="121" applyNumberFormat="1" applyFont="1" applyFill="1" applyBorder="1" applyAlignment="1">
      <alignment horizontal="center" vertical="center" wrapText="1"/>
    </xf>
    <xf numFmtId="0" fontId="50" fillId="55" borderId="19" xfId="0" applyFont="1" applyFill="1" applyBorder="1" applyAlignment="1">
      <alignment vertical="center"/>
    </xf>
    <xf numFmtId="0" fontId="53" fillId="55" borderId="19" xfId="0" applyFont="1" applyFill="1" applyBorder="1" applyAlignment="1">
      <alignment horizontal="left" vertical="center" wrapText="1"/>
    </xf>
    <xf numFmtId="0" fontId="50" fillId="55" borderId="19" xfId="0" applyFont="1" applyFill="1" applyBorder="1" applyAlignment="1">
      <alignment horizontal="justify" vertical="center"/>
    </xf>
    <xf numFmtId="0" fontId="50" fillId="55" borderId="19" xfId="0" applyFont="1" applyFill="1" applyBorder="1" applyAlignment="1">
      <alignment horizontal="justify" vertical="center" wrapText="1"/>
    </xf>
    <xf numFmtId="0" fontId="29" fillId="55" borderId="19" xfId="0" applyFont="1" applyFill="1" applyBorder="1" applyAlignment="1">
      <alignment vertical="center" wrapText="1"/>
    </xf>
    <xf numFmtId="0" fontId="2" fillId="55" borderId="19" xfId="0" applyFont="1" applyFill="1" applyBorder="1" applyAlignment="1">
      <alignment horizontal="justify" vertical="justify" wrapText="1"/>
    </xf>
    <xf numFmtId="0" fontId="50" fillId="55" borderId="19" xfId="0" applyFont="1" applyFill="1" applyBorder="1" applyAlignment="1">
      <alignment horizontal="left" vertical="top" wrapText="1"/>
    </xf>
    <xf numFmtId="0" fontId="53" fillId="55" borderId="19" xfId="0" applyFont="1" applyFill="1" applyBorder="1" applyAlignment="1">
      <alignment horizontal="justify" vertical="center" wrapText="1"/>
    </xf>
    <xf numFmtId="0" fontId="0" fillId="55" borderId="19" xfId="0" applyFill="1" applyBorder="1" applyAlignment="1">
      <alignment vertical="center" wrapText="1"/>
    </xf>
    <xf numFmtId="0" fontId="0" fillId="55" borderId="19" xfId="0" applyFont="1" applyFill="1" applyBorder="1" applyAlignment="1">
      <alignment vertical="center" wrapText="1"/>
    </xf>
    <xf numFmtId="0" fontId="50" fillId="55" borderId="19" xfId="0" applyFont="1" applyFill="1" applyBorder="1" applyAlignment="1">
      <alignment horizontal="left" vertical="center" wrapText="1" indent="1"/>
    </xf>
    <xf numFmtId="0" fontId="0" fillId="55" borderId="19" xfId="0" applyFill="1" applyBorder="1" applyAlignment="1">
      <alignment wrapText="1"/>
    </xf>
    <xf numFmtId="0" fontId="54" fillId="55" borderId="27" xfId="0" applyFont="1" applyFill="1" applyBorder="1" applyAlignment="1">
      <alignment horizontal="center" vertical="center" wrapText="1"/>
    </xf>
    <xf numFmtId="0" fontId="7" fillId="55" borderId="27" xfId="0" applyFont="1" applyFill="1" applyBorder="1" applyAlignment="1">
      <alignment horizontal="center" vertical="center"/>
    </xf>
    <xf numFmtId="0" fontId="2" fillId="55" borderId="27" xfId="121" applyFont="1" applyFill="1" applyBorder="1" applyAlignment="1">
      <alignment horizontal="center" vertical="center" wrapText="1"/>
    </xf>
    <xf numFmtId="0" fontId="50" fillId="55" borderId="0" xfId="0" applyFont="1" applyFill="1" applyAlignment="1">
      <alignment wrapText="1"/>
    </xf>
    <xf numFmtId="0" fontId="50" fillId="55" borderId="27" xfId="0" applyFont="1" applyFill="1" applyBorder="1" applyAlignment="1">
      <alignment horizontal="center" vertical="center" wrapText="1"/>
    </xf>
    <xf numFmtId="49" fontId="50" fillId="0" borderId="19" xfId="0" applyNumberFormat="1" applyFont="1" applyFill="1" applyBorder="1" applyAlignment="1">
      <alignment horizontal="center" vertical="center" wrapText="1"/>
    </xf>
    <xf numFmtId="0" fontId="0" fillId="0" borderId="19" xfId="0" applyFill="1" applyBorder="1" applyAlignment="1">
      <alignment horizontal="center" vertical="center" wrapText="1"/>
    </xf>
    <xf numFmtId="0" fontId="50" fillId="0" borderId="19" xfId="0" applyFont="1" applyFill="1" applyBorder="1" applyAlignment="1">
      <alignment horizontal="center" vertical="center" wrapText="1"/>
    </xf>
    <xf numFmtId="194" fontId="0" fillId="0" borderId="19" xfId="0" applyNumberFormat="1" applyFill="1" applyBorder="1" applyAlignment="1">
      <alignment horizontal="center" vertical="center" wrapText="1"/>
    </xf>
    <xf numFmtId="49" fontId="50" fillId="0" borderId="19" xfId="0" applyNumberFormat="1" applyFont="1" applyFill="1" applyBorder="1" applyAlignment="1">
      <alignment horizontal="center" vertical="center" wrapText="1"/>
    </xf>
    <xf numFmtId="0" fontId="0" fillId="0" borderId="19" xfId="0" applyFill="1" applyBorder="1" applyAlignment="1">
      <alignment horizontal="center" vertical="center" wrapText="1"/>
    </xf>
    <xf numFmtId="0" fontId="50" fillId="0" borderId="19" xfId="0" applyFont="1" applyFill="1" applyBorder="1" applyAlignment="1">
      <alignment horizontal="center" vertical="center" wrapText="1"/>
    </xf>
    <xf numFmtId="194" fontId="0" fillId="0" borderId="19" xfId="0" applyNumberFormat="1" applyFill="1" applyBorder="1" applyAlignment="1">
      <alignment horizontal="center" vertical="center" wrapText="1"/>
    </xf>
    <xf numFmtId="49" fontId="50" fillId="0" borderId="19" xfId="0" applyNumberFormat="1" applyFont="1" applyFill="1" applyBorder="1" applyAlignment="1">
      <alignment horizontal="center" vertical="center" wrapText="1"/>
    </xf>
    <xf numFmtId="0" fontId="0" fillId="0" borderId="19" xfId="0" applyFill="1" applyBorder="1" applyAlignment="1">
      <alignment horizontal="center" vertical="center" wrapText="1"/>
    </xf>
    <xf numFmtId="0" fontId="50" fillId="0" borderId="19" xfId="0" applyFont="1" applyFill="1" applyBorder="1" applyAlignment="1">
      <alignment horizontal="center" vertical="center" wrapText="1"/>
    </xf>
    <xf numFmtId="194" fontId="0" fillId="0" borderId="19" xfId="0" applyNumberFormat="1" applyFill="1" applyBorder="1" applyAlignment="1">
      <alignment horizontal="center" vertical="center" wrapText="1"/>
    </xf>
  </cellXfs>
  <cellStyles count="181">
    <cellStyle name="Normal" xfId="0"/>
    <cellStyle name="20% - Énfasis1" xfId="15"/>
    <cellStyle name="20% - Énfasis1 2" xfId="16"/>
    <cellStyle name="20% - Énfasis1 2 2" xfId="17"/>
    <cellStyle name="20% - Énfasis1 2 2 2" xfId="18"/>
    <cellStyle name="20% - Énfasis1 2 3" xfId="19"/>
    <cellStyle name="20% - Énfasis1 2_CONSECUTIVOS" xfId="20"/>
    <cellStyle name="20% - Énfasis2" xfId="21"/>
    <cellStyle name="20% - Énfasis2 2" xfId="22"/>
    <cellStyle name="20% - Énfasis2 2 2" xfId="23"/>
    <cellStyle name="20% - Énfasis2 2 2 2" xfId="24"/>
    <cellStyle name="20% - Énfasis2 2 3" xfId="25"/>
    <cellStyle name="20% - Énfasis2 2_CONSECUTIVOS" xfId="26"/>
    <cellStyle name="20% - Énfasis3" xfId="27"/>
    <cellStyle name="20% - Énfasis3 2" xfId="28"/>
    <cellStyle name="20% - Énfasis3 2 2" xfId="29"/>
    <cellStyle name="20% - Énfasis3 2 2 2" xfId="30"/>
    <cellStyle name="20% - Énfasis3 2 3" xfId="31"/>
    <cellStyle name="20% - Énfasis3 2_CONSECUTIVOS" xfId="32"/>
    <cellStyle name="20% - Énfasis4" xfId="33"/>
    <cellStyle name="20% - Énfasis4 2" xfId="34"/>
    <cellStyle name="20% - Énfasis4 2 2" xfId="35"/>
    <cellStyle name="20% - Énfasis4 2 2 2" xfId="36"/>
    <cellStyle name="20% - Énfasis4 2 3" xfId="37"/>
    <cellStyle name="20% - Énfasis4 2_CONSECUTIVOS" xfId="38"/>
    <cellStyle name="20% - Énfasis5" xfId="39"/>
    <cellStyle name="20% - Énfasis5 2" xfId="40"/>
    <cellStyle name="20% - Énfasis5 2 2" xfId="41"/>
    <cellStyle name="20% - Énfasis5 2 2 2" xfId="42"/>
    <cellStyle name="20% - Énfasis5 2 3" xfId="43"/>
    <cellStyle name="20% - Énfasis5 2_CONSECUTIVOS" xfId="44"/>
    <cellStyle name="20% - Énfasis6" xfId="45"/>
    <cellStyle name="20% - Énfasis6 2" xfId="46"/>
    <cellStyle name="20% - Énfasis6 2 2" xfId="47"/>
    <cellStyle name="20% - Énfasis6 2 2 2" xfId="48"/>
    <cellStyle name="20% - Énfasis6 2 3" xfId="49"/>
    <cellStyle name="20% - Énfasis6 2_CONSECUTIVOS" xfId="50"/>
    <cellStyle name="40% - Énfasis1" xfId="51"/>
    <cellStyle name="40% - Énfasis1 2" xfId="52"/>
    <cellStyle name="40% - Énfasis1 2 2" xfId="53"/>
    <cellStyle name="40% - Énfasis1 2 2 2" xfId="54"/>
    <cellStyle name="40% - Énfasis1 2 3" xfId="55"/>
    <cellStyle name="40% - Énfasis1 2_CONSECUTIVOS" xfId="56"/>
    <cellStyle name="40% - Énfasis2" xfId="57"/>
    <cellStyle name="40% - Énfasis2 2" xfId="58"/>
    <cellStyle name="40% - Énfasis2 2 2" xfId="59"/>
    <cellStyle name="40% - Énfasis2 2 2 2" xfId="60"/>
    <cellStyle name="40% - Énfasis2 2 3" xfId="61"/>
    <cellStyle name="40% - Énfasis2 2_CONSECUTIVOS" xfId="62"/>
    <cellStyle name="40% - Énfasis3" xfId="63"/>
    <cellStyle name="40% - Énfasis3 2" xfId="64"/>
    <cellStyle name="40% - Énfasis3 2 2" xfId="65"/>
    <cellStyle name="40% - Énfasis3 2 2 2" xfId="66"/>
    <cellStyle name="40% - Énfasis3 2 3" xfId="67"/>
    <cellStyle name="40% - Énfasis3 2_CONSECUTIVOS" xfId="68"/>
    <cellStyle name="40% - Énfasis4" xfId="69"/>
    <cellStyle name="40% - Énfasis4 2" xfId="70"/>
    <cellStyle name="40% - Énfasis4 2 2" xfId="71"/>
    <cellStyle name="40% - Énfasis4 2 2 2" xfId="72"/>
    <cellStyle name="40% - Énfasis4 2 3" xfId="73"/>
    <cellStyle name="40% - Énfasis4 2_CONSECUTIVOS" xfId="74"/>
    <cellStyle name="40% - Énfasis5" xfId="75"/>
    <cellStyle name="40% - Énfasis5 2" xfId="76"/>
    <cellStyle name="40% - Énfasis5 2 2" xfId="77"/>
    <cellStyle name="40% - Énfasis5 2 2 2" xfId="78"/>
    <cellStyle name="40% - Énfasis5 2 3" xfId="79"/>
    <cellStyle name="40% - Énfasis5 2_CONSECUTIVOS" xfId="80"/>
    <cellStyle name="40% - Énfasis6" xfId="81"/>
    <cellStyle name="40% - Énfasis6 2" xfId="82"/>
    <cellStyle name="40% - Énfasis6 2 2" xfId="83"/>
    <cellStyle name="40% - Énfasis6 2 2 2" xfId="84"/>
    <cellStyle name="40% - Énfasis6 2 3" xfId="85"/>
    <cellStyle name="40% - Énfasis6 2_CONSECUTIVOS" xfId="86"/>
    <cellStyle name="60% - Énfasis1" xfId="87"/>
    <cellStyle name="60% - Énfasis1 2" xfId="88"/>
    <cellStyle name="60% - Énfasis1 2 2" xfId="89"/>
    <cellStyle name="60% - Énfasis2" xfId="90"/>
    <cellStyle name="60% - Énfasis2 2" xfId="91"/>
    <cellStyle name="60% - Énfasis2 2 2" xfId="92"/>
    <cellStyle name="60% - Énfasis3" xfId="93"/>
    <cellStyle name="60% - Énfasis3 2" xfId="94"/>
    <cellStyle name="60% - Énfasis3 2 2" xfId="95"/>
    <cellStyle name="60% - Énfasis4" xfId="96"/>
    <cellStyle name="60% - Énfasis4 2" xfId="97"/>
    <cellStyle name="60% - Énfasis4 2 2" xfId="98"/>
    <cellStyle name="60% - Énfasis5" xfId="99"/>
    <cellStyle name="60% - Énfasis5 2" xfId="100"/>
    <cellStyle name="60% - Énfasis5 2 2" xfId="101"/>
    <cellStyle name="60% - Énfasis6" xfId="102"/>
    <cellStyle name="60% - Énfasis6 2" xfId="103"/>
    <cellStyle name="60% - Énfasis6 2 2" xfId="104"/>
    <cellStyle name="Buena" xfId="105"/>
    <cellStyle name="Buena 2" xfId="106"/>
    <cellStyle name="Buena 2 2" xfId="107"/>
    <cellStyle name="Cálculo" xfId="108"/>
    <cellStyle name="Cálculo 2" xfId="109"/>
    <cellStyle name="Cálculo 2 2" xfId="110"/>
    <cellStyle name="Celda de comprobación" xfId="111"/>
    <cellStyle name="Celda de comprobación 2" xfId="112"/>
    <cellStyle name="Celda de comprobación 2 2" xfId="113"/>
    <cellStyle name="Celda vinculada" xfId="114"/>
    <cellStyle name="Celda vinculada 2" xfId="115"/>
    <cellStyle name="Celda vinculada 2 2" xfId="116"/>
    <cellStyle name="Encabezado 1" xfId="117"/>
    <cellStyle name="Encabezado 4" xfId="118"/>
    <cellStyle name="Encabezado 4 2" xfId="119"/>
    <cellStyle name="Encabezado 4 2 2" xfId="120"/>
    <cellStyle name="Énfasis1" xfId="121"/>
    <cellStyle name="Énfasis1 2" xfId="122"/>
    <cellStyle name="Énfasis1 2 2" xfId="123"/>
    <cellStyle name="Énfasis2" xfId="124"/>
    <cellStyle name="Énfasis2 2" xfId="125"/>
    <cellStyle name="Énfasis2 2 2" xfId="126"/>
    <cellStyle name="Énfasis3" xfId="127"/>
    <cellStyle name="Énfasis3 2" xfId="128"/>
    <cellStyle name="Énfasis3 2 2" xfId="129"/>
    <cellStyle name="Énfasis4" xfId="130"/>
    <cellStyle name="Énfasis4 2" xfId="131"/>
    <cellStyle name="Énfasis4 2 2" xfId="132"/>
    <cellStyle name="Énfasis5" xfId="133"/>
    <cellStyle name="Énfasis5 2" xfId="134"/>
    <cellStyle name="Énfasis5 2 2" xfId="135"/>
    <cellStyle name="Énfasis6" xfId="136"/>
    <cellStyle name="Énfasis6 2" xfId="137"/>
    <cellStyle name="Énfasis6 2 2" xfId="138"/>
    <cellStyle name="Entrada" xfId="139"/>
    <cellStyle name="Entrada 2" xfId="140"/>
    <cellStyle name="Entrada 2 2" xfId="141"/>
    <cellStyle name="Entrada 2 2 2" xfId="142"/>
    <cellStyle name="Entrada 2 3" xfId="143"/>
    <cellStyle name="Entrada 2_CONSECUTIVOS" xfId="144"/>
    <cellStyle name="Excel_BuiltIn_Énfasis1" xfId="145"/>
    <cellStyle name="Hyperlink" xfId="146"/>
    <cellStyle name="Followed Hyperlink" xfId="147"/>
    <cellStyle name="Incorrecto" xfId="148"/>
    <cellStyle name="Incorrecto 2" xfId="149"/>
    <cellStyle name="Incorrecto 2 2" xfId="150"/>
    <cellStyle name="Comma" xfId="151"/>
    <cellStyle name="Comma [0]" xfId="152"/>
    <cellStyle name="Millares 2" xfId="153"/>
    <cellStyle name="Millares 2 2" xfId="154"/>
    <cellStyle name="Millares 3" xfId="155"/>
    <cellStyle name="Currency" xfId="156"/>
    <cellStyle name="Currency [0]" xfId="157"/>
    <cellStyle name="Neutral" xfId="158"/>
    <cellStyle name="Neutral 2" xfId="159"/>
    <cellStyle name="Neutral 2 2" xfId="160"/>
    <cellStyle name="Normal 2" xfId="161"/>
    <cellStyle name="Notas" xfId="162"/>
    <cellStyle name="Notas 2" xfId="163"/>
    <cellStyle name="Notas 2 2" xfId="164"/>
    <cellStyle name="Notas 2 2 2" xfId="165"/>
    <cellStyle name="Notas 2 3" xfId="166"/>
    <cellStyle name="Notas 2_CONSECUTIVOS" xfId="167"/>
    <cellStyle name="Percent" xfId="168"/>
    <cellStyle name="Salida" xfId="169"/>
    <cellStyle name="Salida 2" xfId="170"/>
    <cellStyle name="Salida 2 2" xfId="171"/>
    <cellStyle name="Texto de advertencia" xfId="172"/>
    <cellStyle name="Texto de advertencia 2" xfId="173"/>
    <cellStyle name="Texto de advertencia 2 2" xfId="174"/>
    <cellStyle name="Texto de advertencia 2 2 2" xfId="175"/>
    <cellStyle name="Texto de advertencia 2 3" xfId="176"/>
    <cellStyle name="Texto de advertencia 2_CONSECUTIVOS" xfId="177"/>
    <cellStyle name="Texto explicativo" xfId="178"/>
    <cellStyle name="Texto explicativo 2" xfId="179"/>
    <cellStyle name="Texto explicativo 2 2" xfId="180"/>
    <cellStyle name="Título" xfId="181"/>
    <cellStyle name="Título 1 2" xfId="182"/>
    <cellStyle name="Título 1 2 2" xfId="183"/>
    <cellStyle name="Título 2" xfId="184"/>
    <cellStyle name="Título 2 2" xfId="185"/>
    <cellStyle name="Título 2 2 2" xfId="186"/>
    <cellStyle name="Título 3" xfId="187"/>
    <cellStyle name="Título 3 2" xfId="188"/>
    <cellStyle name="Título 3 2 2" xfId="189"/>
    <cellStyle name="Título 4" xfId="190"/>
    <cellStyle name="Título 4 2" xfId="191"/>
    <cellStyle name="Total" xfId="192"/>
    <cellStyle name="Total 2" xfId="193"/>
    <cellStyle name="Total 2 2" xfId="1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ratacion@itagui.gov.co" TargetMode="External" /><Relationship Id="rId2" Type="http://schemas.openxmlformats.org/officeDocument/2006/relationships/hyperlink" Target="mailto:julian.jaramillo@itagui.gov.co%20%20//%205404090%20EXT%202012" TargetMode="External" /><Relationship Id="rId3" Type="http://schemas.openxmlformats.org/officeDocument/2006/relationships/hyperlink" Target="mailto:julian.jaramillo@itagui.gov.co%20%20//%205404090%20EXT%202012" TargetMode="External" /><Relationship Id="rId4" Type="http://schemas.openxmlformats.org/officeDocument/2006/relationships/hyperlink" Target="mailto:julian.jaramillo@itagui.gov.co%20%20//%205404090%20EXT%202012" TargetMode="External" /><Relationship Id="rId5" Type="http://schemas.openxmlformats.org/officeDocument/2006/relationships/hyperlink" Target="mailto:julian.jaramillo@itagui.gov.co%20%20//%205404090%20EXT%202012" TargetMode="Externa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L514"/>
  <sheetViews>
    <sheetView tabSelected="1" zoomScale="80" zoomScaleNormal="80" zoomScalePageLayoutView="80" workbookViewId="0" topLeftCell="B241">
      <selection activeCell="B166" sqref="B166"/>
    </sheetView>
  </sheetViews>
  <sheetFormatPr defaultColWidth="10.8515625" defaultRowHeight="15"/>
  <cols>
    <col min="1" max="1" width="10.8515625" style="41" customWidth="1"/>
    <col min="2" max="2" width="25.7109375" style="41" customWidth="1"/>
    <col min="3" max="3" width="66.421875" style="41" customWidth="1"/>
    <col min="4" max="5" width="15.140625" style="41" customWidth="1"/>
    <col min="6" max="6" width="17.421875" style="41" customWidth="1"/>
    <col min="7" max="7" width="12.421875" style="41" customWidth="1"/>
    <col min="8" max="8" width="21.28125" style="41" customWidth="1"/>
    <col min="9" max="9" width="16.421875" style="41" customWidth="1"/>
    <col min="10" max="10" width="16.140625" style="41" bestFit="1" customWidth="1"/>
    <col min="11" max="11" width="16.7109375" style="41" customWidth="1"/>
    <col min="12" max="12" width="47.140625" style="41" customWidth="1"/>
    <col min="13" max="16384" width="10.8515625" style="41" customWidth="1"/>
  </cols>
  <sheetData>
    <row r="2" ht="12.75">
      <c r="B2" s="40" t="s">
        <v>20</v>
      </c>
    </row>
    <row r="3" ht="12.75">
      <c r="B3" s="40"/>
    </row>
    <row r="4" ht="13.5" thickBot="1">
      <c r="B4" s="40" t="s">
        <v>0</v>
      </c>
    </row>
    <row r="5" spans="2:9" ht="12.75">
      <c r="B5" s="42" t="s">
        <v>1</v>
      </c>
      <c r="C5" s="43" t="s">
        <v>27</v>
      </c>
      <c r="F5" s="125" t="s">
        <v>25</v>
      </c>
      <c r="G5" s="126"/>
      <c r="H5" s="126"/>
      <c r="I5" s="127"/>
    </row>
    <row r="6" spans="2:9" ht="12.75">
      <c r="B6" s="44" t="s">
        <v>2</v>
      </c>
      <c r="C6" s="45" t="s">
        <v>507</v>
      </c>
      <c r="F6" s="128"/>
      <c r="G6" s="129"/>
      <c r="H6" s="129"/>
      <c r="I6" s="130"/>
    </row>
    <row r="7" spans="2:9" ht="12.75">
      <c r="B7" s="44" t="s">
        <v>3</v>
      </c>
      <c r="C7" s="46" t="s">
        <v>508</v>
      </c>
      <c r="F7" s="128"/>
      <c r="G7" s="129"/>
      <c r="H7" s="129"/>
      <c r="I7" s="130"/>
    </row>
    <row r="8" spans="2:9" ht="12.75">
      <c r="B8" s="44" t="s">
        <v>16</v>
      </c>
      <c r="C8" s="47" t="s">
        <v>509</v>
      </c>
      <c r="F8" s="128"/>
      <c r="G8" s="129"/>
      <c r="H8" s="129"/>
      <c r="I8" s="130"/>
    </row>
    <row r="9" spans="2:9" ht="312" customHeight="1">
      <c r="B9" s="44" t="s">
        <v>19</v>
      </c>
      <c r="C9" s="82" t="s">
        <v>578</v>
      </c>
      <c r="F9" s="131"/>
      <c r="G9" s="132"/>
      <c r="H9" s="132"/>
      <c r="I9" s="133"/>
    </row>
    <row r="10" spans="2:9" ht="409.5" customHeight="1">
      <c r="B10" s="30" t="s">
        <v>4</v>
      </c>
      <c r="C10" s="45" t="s">
        <v>28</v>
      </c>
      <c r="F10" s="48"/>
      <c r="G10" s="48"/>
      <c r="H10" s="48"/>
      <c r="I10" s="48"/>
    </row>
    <row r="11" spans="2:9" ht="12.75">
      <c r="B11" s="44" t="s">
        <v>5</v>
      </c>
      <c r="C11" s="49" t="s">
        <v>29</v>
      </c>
      <c r="F11" s="134" t="s">
        <v>24</v>
      </c>
      <c r="G11" s="135"/>
      <c r="H11" s="135"/>
      <c r="I11" s="136"/>
    </row>
    <row r="12" spans="2:9" ht="12.75">
      <c r="B12" s="44" t="s">
        <v>21</v>
      </c>
      <c r="C12" s="83">
        <f>H352</f>
        <v>184713384521.75</v>
      </c>
      <c r="F12" s="137"/>
      <c r="G12" s="138"/>
      <c r="H12" s="138"/>
      <c r="I12" s="139"/>
    </row>
    <row r="13" spans="2:9" ht="25.5">
      <c r="B13" s="44" t="s">
        <v>22</v>
      </c>
      <c r="C13" s="83">
        <f>650*737717</f>
        <v>479516050</v>
      </c>
      <c r="F13" s="137"/>
      <c r="G13" s="138"/>
      <c r="H13" s="138"/>
      <c r="I13" s="139"/>
    </row>
    <row r="14" spans="2:9" ht="25.5">
      <c r="B14" s="44" t="s">
        <v>23</v>
      </c>
      <c r="C14" s="83">
        <f>C13*10%</f>
        <v>47951605</v>
      </c>
      <c r="F14" s="137"/>
      <c r="G14" s="138"/>
      <c r="H14" s="138"/>
      <c r="I14" s="139"/>
    </row>
    <row r="15" spans="2:9" ht="26.25" thickBot="1">
      <c r="B15" s="50" t="s">
        <v>18</v>
      </c>
      <c r="C15" s="84">
        <v>43080</v>
      </c>
      <c r="F15" s="140"/>
      <c r="G15" s="141"/>
      <c r="H15" s="141"/>
      <c r="I15" s="142"/>
    </row>
    <row r="17" ht="13.5" thickBot="1">
      <c r="B17" s="40" t="s">
        <v>15</v>
      </c>
    </row>
    <row r="18" spans="2:12" ht="75" customHeight="1">
      <c r="B18" s="85" t="s">
        <v>26</v>
      </c>
      <c r="C18" s="86" t="s">
        <v>6</v>
      </c>
      <c r="D18" s="86" t="s">
        <v>17</v>
      </c>
      <c r="E18" s="86" t="s">
        <v>7</v>
      </c>
      <c r="F18" s="86" t="s">
        <v>8</v>
      </c>
      <c r="G18" s="86" t="s">
        <v>9</v>
      </c>
      <c r="H18" s="86" t="s">
        <v>10</v>
      </c>
      <c r="I18" s="86" t="s">
        <v>11</v>
      </c>
      <c r="J18" s="86" t="s">
        <v>12</v>
      </c>
      <c r="K18" s="86" t="s">
        <v>13</v>
      </c>
      <c r="L18" s="87" t="s">
        <v>14</v>
      </c>
    </row>
    <row r="19" spans="2:12" ht="58.5" customHeight="1">
      <c r="B19" s="185" t="s">
        <v>510</v>
      </c>
      <c r="C19" s="152" t="s">
        <v>34</v>
      </c>
      <c r="D19" s="53" t="s">
        <v>250</v>
      </c>
      <c r="E19" s="54" t="s">
        <v>251</v>
      </c>
      <c r="F19" s="54" t="s">
        <v>35</v>
      </c>
      <c r="G19" s="54" t="s">
        <v>36</v>
      </c>
      <c r="H19" s="1">
        <v>2700000</v>
      </c>
      <c r="I19" s="56">
        <f>H19</f>
        <v>2700000</v>
      </c>
      <c r="J19" s="54" t="s">
        <v>31</v>
      </c>
      <c r="K19" s="54" t="s">
        <v>37</v>
      </c>
      <c r="L19" s="62" t="s">
        <v>38</v>
      </c>
    </row>
    <row r="20" spans="2:12" ht="57.75" customHeight="1">
      <c r="B20" s="185" t="s">
        <v>39</v>
      </c>
      <c r="C20" s="76" t="s">
        <v>85</v>
      </c>
      <c r="D20" s="53" t="s">
        <v>250</v>
      </c>
      <c r="E20" s="54" t="s">
        <v>41</v>
      </c>
      <c r="F20" s="54" t="s">
        <v>91</v>
      </c>
      <c r="G20" s="54" t="s">
        <v>42</v>
      </c>
      <c r="H20" s="2">
        <v>22000000</v>
      </c>
      <c r="I20" s="56">
        <f aca="true" t="shared" si="0" ref="I20:I31">H20</f>
        <v>22000000</v>
      </c>
      <c r="J20" s="54" t="s">
        <v>31</v>
      </c>
      <c r="K20" s="54" t="s">
        <v>37</v>
      </c>
      <c r="L20" s="62" t="s">
        <v>38</v>
      </c>
    </row>
    <row r="21" spans="2:12" ht="77.25" customHeight="1">
      <c r="B21" s="185" t="s">
        <v>93</v>
      </c>
      <c r="C21" s="63" t="s">
        <v>92</v>
      </c>
      <c r="D21" s="58" t="s">
        <v>43</v>
      </c>
      <c r="E21" s="58" t="s">
        <v>41</v>
      </c>
      <c r="F21" s="58" t="s">
        <v>35</v>
      </c>
      <c r="G21" s="58" t="s">
        <v>42</v>
      </c>
      <c r="H21" s="3">
        <v>56000000</v>
      </c>
      <c r="I21" s="56">
        <f t="shared" si="0"/>
        <v>56000000</v>
      </c>
      <c r="J21" s="54" t="s">
        <v>31</v>
      </c>
      <c r="K21" s="54" t="s">
        <v>37</v>
      </c>
      <c r="L21" s="57" t="s">
        <v>44</v>
      </c>
    </row>
    <row r="22" spans="2:12" ht="51">
      <c r="B22" s="185">
        <v>27112312</v>
      </c>
      <c r="C22" s="176" t="s">
        <v>45</v>
      </c>
      <c r="D22" s="58" t="s">
        <v>43</v>
      </c>
      <c r="E22" s="58" t="s">
        <v>41</v>
      </c>
      <c r="F22" s="58" t="s">
        <v>35</v>
      </c>
      <c r="G22" s="58" t="s">
        <v>46</v>
      </c>
      <c r="H22" s="2">
        <v>600000</v>
      </c>
      <c r="I22" s="56">
        <f t="shared" si="0"/>
        <v>600000</v>
      </c>
      <c r="J22" s="54" t="s">
        <v>31</v>
      </c>
      <c r="K22" s="54" t="s">
        <v>37</v>
      </c>
      <c r="L22" s="57" t="s">
        <v>44</v>
      </c>
    </row>
    <row r="23" spans="2:12" ht="59.25" customHeight="1">
      <c r="B23" s="185" t="s">
        <v>83</v>
      </c>
      <c r="C23" s="63" t="s">
        <v>567</v>
      </c>
      <c r="D23" s="58" t="s">
        <v>43</v>
      </c>
      <c r="E23" s="58" t="s">
        <v>47</v>
      </c>
      <c r="F23" s="58" t="s">
        <v>91</v>
      </c>
      <c r="G23" s="58" t="s">
        <v>48</v>
      </c>
      <c r="H23" s="2">
        <v>16000000</v>
      </c>
      <c r="I23" s="56">
        <f t="shared" si="0"/>
        <v>16000000</v>
      </c>
      <c r="J23" s="54" t="s">
        <v>31</v>
      </c>
      <c r="K23" s="54" t="s">
        <v>37</v>
      </c>
      <c r="L23" s="57" t="s">
        <v>44</v>
      </c>
    </row>
    <row r="24" spans="2:12" ht="54" customHeight="1">
      <c r="B24" s="185" t="s">
        <v>511</v>
      </c>
      <c r="C24" s="166" t="s">
        <v>88</v>
      </c>
      <c r="D24" s="58" t="s">
        <v>43</v>
      </c>
      <c r="E24" s="58" t="s">
        <v>171</v>
      </c>
      <c r="F24" s="58" t="s">
        <v>35</v>
      </c>
      <c r="G24" s="58" t="s">
        <v>89</v>
      </c>
      <c r="H24" s="3">
        <v>1700000</v>
      </c>
      <c r="I24" s="56">
        <f t="shared" si="0"/>
        <v>1700000</v>
      </c>
      <c r="J24" s="54" t="s">
        <v>31</v>
      </c>
      <c r="K24" s="54" t="s">
        <v>37</v>
      </c>
      <c r="L24" s="57" t="s">
        <v>44</v>
      </c>
    </row>
    <row r="25" spans="2:12" ht="57" customHeight="1">
      <c r="B25" s="185">
        <v>82101500</v>
      </c>
      <c r="C25" s="176" t="s">
        <v>51</v>
      </c>
      <c r="D25" s="58" t="s">
        <v>43</v>
      </c>
      <c r="E25" s="58" t="s">
        <v>52</v>
      </c>
      <c r="F25" s="58" t="s">
        <v>35</v>
      </c>
      <c r="G25" s="58" t="s">
        <v>50</v>
      </c>
      <c r="H25" s="3">
        <v>20000000</v>
      </c>
      <c r="I25" s="56">
        <f t="shared" si="0"/>
        <v>20000000</v>
      </c>
      <c r="J25" s="54" t="s">
        <v>31</v>
      </c>
      <c r="K25" s="54" t="s">
        <v>37</v>
      </c>
      <c r="L25" s="57" t="s">
        <v>44</v>
      </c>
    </row>
    <row r="26" spans="2:12" ht="51">
      <c r="B26" s="185">
        <v>72154066</v>
      </c>
      <c r="C26" s="190" t="s">
        <v>53</v>
      </c>
      <c r="D26" s="53" t="s">
        <v>40</v>
      </c>
      <c r="E26" s="54" t="s">
        <v>41</v>
      </c>
      <c r="F26" s="54" t="s">
        <v>90</v>
      </c>
      <c r="G26" s="54" t="s">
        <v>50</v>
      </c>
      <c r="H26" s="2">
        <v>3000000</v>
      </c>
      <c r="I26" s="56">
        <f t="shared" si="0"/>
        <v>3000000</v>
      </c>
      <c r="J26" s="54" t="s">
        <v>31</v>
      </c>
      <c r="K26" s="54" t="s">
        <v>37</v>
      </c>
      <c r="L26" s="62" t="s">
        <v>38</v>
      </c>
    </row>
    <row r="27" spans="2:12" ht="59.25" customHeight="1">
      <c r="B27" s="185">
        <v>93151502</v>
      </c>
      <c r="C27" s="152" t="s">
        <v>96</v>
      </c>
      <c r="D27" s="4" t="s">
        <v>250</v>
      </c>
      <c r="E27" s="58" t="s">
        <v>94</v>
      </c>
      <c r="F27" s="58" t="s">
        <v>54</v>
      </c>
      <c r="G27" s="58" t="s">
        <v>50</v>
      </c>
      <c r="H27" s="3">
        <v>56000000</v>
      </c>
      <c r="I27" s="56">
        <f t="shared" si="0"/>
        <v>56000000</v>
      </c>
      <c r="J27" s="54" t="s">
        <v>31</v>
      </c>
      <c r="K27" s="54" t="s">
        <v>37</v>
      </c>
      <c r="L27" s="62" t="s">
        <v>44</v>
      </c>
    </row>
    <row r="28" spans="2:12" ht="63.75">
      <c r="B28" s="185">
        <v>80101600</v>
      </c>
      <c r="C28" s="152" t="s">
        <v>55</v>
      </c>
      <c r="D28" s="53" t="s">
        <v>250</v>
      </c>
      <c r="E28" s="54" t="s">
        <v>49</v>
      </c>
      <c r="F28" s="54" t="s">
        <v>95</v>
      </c>
      <c r="G28" s="54" t="s">
        <v>30</v>
      </c>
      <c r="H28" s="1">
        <v>13000000</v>
      </c>
      <c r="I28" s="56">
        <f t="shared" si="0"/>
        <v>13000000</v>
      </c>
      <c r="J28" s="54" t="s">
        <v>31</v>
      </c>
      <c r="K28" s="54" t="s">
        <v>37</v>
      </c>
      <c r="L28" s="62" t="s">
        <v>56</v>
      </c>
    </row>
    <row r="29" spans="2:12" ht="63.75">
      <c r="B29" s="185">
        <v>80101505</v>
      </c>
      <c r="C29" s="152" t="s">
        <v>57</v>
      </c>
      <c r="D29" s="53" t="s">
        <v>250</v>
      </c>
      <c r="E29" s="54" t="s">
        <v>49</v>
      </c>
      <c r="F29" s="54" t="s">
        <v>95</v>
      </c>
      <c r="G29" s="54" t="s">
        <v>30</v>
      </c>
      <c r="H29" s="1">
        <v>17000000</v>
      </c>
      <c r="I29" s="56">
        <f t="shared" si="0"/>
        <v>17000000</v>
      </c>
      <c r="J29" s="54" t="s">
        <v>31</v>
      </c>
      <c r="K29" s="54" t="s">
        <v>37</v>
      </c>
      <c r="L29" s="62" t="s">
        <v>56</v>
      </c>
    </row>
    <row r="30" spans="2:12" ht="63.75">
      <c r="B30" s="185">
        <v>93151502</v>
      </c>
      <c r="C30" s="74" t="s">
        <v>59</v>
      </c>
      <c r="D30" s="5" t="s">
        <v>58</v>
      </c>
      <c r="E30" s="6" t="s">
        <v>49</v>
      </c>
      <c r="F30" s="54" t="s">
        <v>95</v>
      </c>
      <c r="G30" s="54" t="s">
        <v>30</v>
      </c>
      <c r="H30" s="1">
        <v>50000000</v>
      </c>
      <c r="I30" s="56">
        <f t="shared" si="0"/>
        <v>50000000</v>
      </c>
      <c r="J30" s="54" t="s">
        <v>31</v>
      </c>
      <c r="K30" s="54" t="s">
        <v>37</v>
      </c>
      <c r="L30" s="62" t="s">
        <v>56</v>
      </c>
    </row>
    <row r="31" spans="2:12" ht="51">
      <c r="B31" s="185" t="s">
        <v>60</v>
      </c>
      <c r="C31" s="74" t="s">
        <v>61</v>
      </c>
      <c r="D31" s="5" t="s">
        <v>58</v>
      </c>
      <c r="E31" s="6" t="s">
        <v>49</v>
      </c>
      <c r="F31" s="54" t="s">
        <v>95</v>
      </c>
      <c r="G31" s="54" t="s">
        <v>30</v>
      </c>
      <c r="H31" s="2">
        <v>80503500</v>
      </c>
      <c r="I31" s="56">
        <f t="shared" si="0"/>
        <v>80503500</v>
      </c>
      <c r="J31" s="54" t="s">
        <v>31</v>
      </c>
      <c r="K31" s="54" t="s">
        <v>37</v>
      </c>
      <c r="L31" s="62" t="s">
        <v>38</v>
      </c>
    </row>
    <row r="32" spans="2:12" s="205" customFormat="1" ht="51">
      <c r="B32" s="185">
        <v>80101505</v>
      </c>
      <c r="C32" s="191" t="s">
        <v>252</v>
      </c>
      <c r="D32" s="153" t="s">
        <v>62</v>
      </c>
      <c r="E32" s="186" t="s">
        <v>52</v>
      </c>
      <c r="F32" s="186" t="s">
        <v>33</v>
      </c>
      <c r="G32" s="186" t="s">
        <v>46</v>
      </c>
      <c r="H32" s="1">
        <v>250000000</v>
      </c>
      <c r="I32" s="156">
        <v>250000000</v>
      </c>
      <c r="J32" s="186" t="s">
        <v>31</v>
      </c>
      <c r="K32" s="186" t="s">
        <v>37</v>
      </c>
      <c r="L32" s="157" t="s">
        <v>44</v>
      </c>
    </row>
    <row r="33" spans="2:12" ht="51">
      <c r="B33" s="185" t="s">
        <v>84</v>
      </c>
      <c r="C33" s="192" t="s">
        <v>73</v>
      </c>
      <c r="D33" s="35" t="s">
        <v>74</v>
      </c>
      <c r="E33" s="58" t="s">
        <v>75</v>
      </c>
      <c r="F33" s="58" t="s">
        <v>33</v>
      </c>
      <c r="G33" s="58" t="s">
        <v>30</v>
      </c>
      <c r="H33" s="55">
        <v>20000000</v>
      </c>
      <c r="I33" s="33">
        <f aca="true" t="shared" si="1" ref="I33:I38">H33</f>
        <v>20000000</v>
      </c>
      <c r="J33" s="58" t="s">
        <v>31</v>
      </c>
      <c r="K33" s="58" t="s">
        <v>76</v>
      </c>
      <c r="L33" s="57" t="s">
        <v>77</v>
      </c>
    </row>
    <row r="34" spans="2:12" ht="76.5">
      <c r="B34" s="185">
        <v>80121700</v>
      </c>
      <c r="C34" s="193" t="s">
        <v>581</v>
      </c>
      <c r="D34" s="35" t="s">
        <v>78</v>
      </c>
      <c r="E34" s="58" t="s">
        <v>253</v>
      </c>
      <c r="F34" s="58" t="s">
        <v>33</v>
      </c>
      <c r="G34" s="58" t="s">
        <v>30</v>
      </c>
      <c r="H34" s="55">
        <v>80000000</v>
      </c>
      <c r="I34" s="33">
        <f t="shared" si="1"/>
        <v>80000000</v>
      </c>
      <c r="J34" s="58" t="s">
        <v>31</v>
      </c>
      <c r="K34" s="58" t="s">
        <v>37</v>
      </c>
      <c r="L34" s="57" t="s">
        <v>79</v>
      </c>
    </row>
    <row r="35" spans="2:12" ht="76.5">
      <c r="B35" s="185">
        <v>80121700</v>
      </c>
      <c r="C35" s="192" t="s">
        <v>80</v>
      </c>
      <c r="D35" s="35" t="s">
        <v>394</v>
      </c>
      <c r="E35" s="58" t="s">
        <v>117</v>
      </c>
      <c r="F35" s="58" t="s">
        <v>33</v>
      </c>
      <c r="G35" s="58" t="s">
        <v>30</v>
      </c>
      <c r="H35" s="55">
        <v>151800000</v>
      </c>
      <c r="I35" s="33">
        <f t="shared" si="1"/>
        <v>151800000</v>
      </c>
      <c r="J35" s="58" t="s">
        <v>31</v>
      </c>
      <c r="K35" s="58" t="s">
        <v>37</v>
      </c>
      <c r="L35" s="57" t="s">
        <v>79</v>
      </c>
    </row>
    <row r="36" spans="2:12" ht="58.5" customHeight="1">
      <c r="B36" s="185">
        <v>80161500</v>
      </c>
      <c r="C36" s="193" t="s">
        <v>582</v>
      </c>
      <c r="D36" s="35" t="s">
        <v>43</v>
      </c>
      <c r="E36" s="58" t="s">
        <v>244</v>
      </c>
      <c r="F36" s="58" t="s">
        <v>33</v>
      </c>
      <c r="G36" s="58" t="s">
        <v>30</v>
      </c>
      <c r="H36" s="55">
        <v>27500000</v>
      </c>
      <c r="I36" s="33">
        <f t="shared" si="1"/>
        <v>27500000</v>
      </c>
      <c r="J36" s="58" t="s">
        <v>31</v>
      </c>
      <c r="K36" s="58" t="s">
        <v>37</v>
      </c>
      <c r="L36" s="57" t="s">
        <v>79</v>
      </c>
    </row>
    <row r="37" spans="2:12" ht="51">
      <c r="B37" s="185">
        <v>80121700</v>
      </c>
      <c r="C37" s="193" t="s">
        <v>81</v>
      </c>
      <c r="D37" s="35" t="s">
        <v>78</v>
      </c>
      <c r="E37" s="58" t="s">
        <v>584</v>
      </c>
      <c r="F37" s="58" t="s">
        <v>33</v>
      </c>
      <c r="G37" s="58" t="s">
        <v>30</v>
      </c>
      <c r="H37" s="55">
        <v>50000000</v>
      </c>
      <c r="I37" s="33">
        <f t="shared" si="1"/>
        <v>50000000</v>
      </c>
      <c r="J37" s="58" t="s">
        <v>31</v>
      </c>
      <c r="K37" s="58" t="s">
        <v>37</v>
      </c>
      <c r="L37" s="57" t="s">
        <v>79</v>
      </c>
    </row>
    <row r="38" spans="2:12" ht="51">
      <c r="B38" s="185">
        <v>80121704</v>
      </c>
      <c r="C38" s="152" t="s">
        <v>583</v>
      </c>
      <c r="D38" s="58" t="s">
        <v>585</v>
      </c>
      <c r="E38" s="58" t="s">
        <v>272</v>
      </c>
      <c r="F38" s="58" t="s">
        <v>33</v>
      </c>
      <c r="G38" s="58" t="s">
        <v>30</v>
      </c>
      <c r="H38" s="55">
        <v>15000000</v>
      </c>
      <c r="I38" s="33">
        <f t="shared" si="1"/>
        <v>15000000</v>
      </c>
      <c r="J38" s="58" t="s">
        <v>31</v>
      </c>
      <c r="K38" s="58" t="s">
        <v>37</v>
      </c>
      <c r="L38" s="57" t="s">
        <v>79</v>
      </c>
    </row>
    <row r="39" spans="2:12" ht="68.25" customHeight="1">
      <c r="B39" s="185">
        <v>80101505</v>
      </c>
      <c r="C39" s="63" t="s">
        <v>97</v>
      </c>
      <c r="D39" s="65" t="s">
        <v>237</v>
      </c>
      <c r="E39" s="58" t="s">
        <v>98</v>
      </c>
      <c r="F39" s="58" t="s">
        <v>99</v>
      </c>
      <c r="G39" s="58" t="s">
        <v>30</v>
      </c>
      <c r="H39" s="33">
        <v>4800000000</v>
      </c>
      <c r="I39" s="33">
        <v>4800000000</v>
      </c>
      <c r="J39" s="58" t="s">
        <v>31</v>
      </c>
      <c r="K39" s="66" t="s">
        <v>76</v>
      </c>
      <c r="L39" s="57" t="s">
        <v>594</v>
      </c>
    </row>
    <row r="40" spans="2:12" ht="62.25" customHeight="1">
      <c r="B40" s="185" t="s">
        <v>100</v>
      </c>
      <c r="C40" s="63" t="s">
        <v>101</v>
      </c>
      <c r="D40" s="65" t="s">
        <v>237</v>
      </c>
      <c r="E40" s="58" t="s">
        <v>238</v>
      </c>
      <c r="F40" s="58" t="s">
        <v>91</v>
      </c>
      <c r="G40" s="58" t="s">
        <v>30</v>
      </c>
      <c r="H40" s="33">
        <v>684964000</v>
      </c>
      <c r="I40" s="33">
        <f>H40</f>
        <v>684964000</v>
      </c>
      <c r="J40" s="58" t="s">
        <v>31</v>
      </c>
      <c r="K40" s="58" t="s">
        <v>76</v>
      </c>
      <c r="L40" s="67" t="s">
        <v>102</v>
      </c>
    </row>
    <row r="41" spans="2:12" ht="99" customHeight="1">
      <c r="B41" s="185">
        <v>80101510</v>
      </c>
      <c r="C41" s="152" t="s">
        <v>103</v>
      </c>
      <c r="D41" s="65" t="s">
        <v>250</v>
      </c>
      <c r="E41" s="58" t="s">
        <v>32</v>
      </c>
      <c r="F41" s="58" t="s">
        <v>33</v>
      </c>
      <c r="G41" s="58" t="s">
        <v>30</v>
      </c>
      <c r="H41" s="33">
        <v>25000000</v>
      </c>
      <c r="I41" s="33">
        <v>25000000</v>
      </c>
      <c r="J41" s="58" t="s">
        <v>31</v>
      </c>
      <c r="K41" s="58" t="s">
        <v>76</v>
      </c>
      <c r="L41" s="57" t="s">
        <v>595</v>
      </c>
    </row>
    <row r="42" spans="2:12" ht="72" customHeight="1">
      <c r="B42" s="185">
        <v>81111509</v>
      </c>
      <c r="C42" s="152" t="s">
        <v>104</v>
      </c>
      <c r="D42" s="65" t="s">
        <v>250</v>
      </c>
      <c r="E42" s="58" t="s">
        <v>32</v>
      </c>
      <c r="F42" s="58" t="s">
        <v>33</v>
      </c>
      <c r="G42" s="58" t="s">
        <v>30</v>
      </c>
      <c r="H42" s="33">
        <v>10000000</v>
      </c>
      <c r="I42" s="33">
        <v>10000000</v>
      </c>
      <c r="J42" s="58" t="s">
        <v>31</v>
      </c>
      <c r="K42" s="58" t="s">
        <v>76</v>
      </c>
      <c r="L42" s="57" t="s">
        <v>102</v>
      </c>
    </row>
    <row r="43" spans="2:12" ht="65.25" customHeight="1">
      <c r="B43" s="185">
        <v>80131702</v>
      </c>
      <c r="C43" s="63" t="s">
        <v>105</v>
      </c>
      <c r="D43" s="65" t="s">
        <v>254</v>
      </c>
      <c r="E43" s="58" t="s">
        <v>106</v>
      </c>
      <c r="F43" s="58" t="s">
        <v>107</v>
      </c>
      <c r="G43" s="58" t="s">
        <v>30</v>
      </c>
      <c r="H43" s="33">
        <v>500000000</v>
      </c>
      <c r="I43" s="33">
        <v>500000000</v>
      </c>
      <c r="J43" s="66" t="s">
        <v>31</v>
      </c>
      <c r="K43" s="66" t="s">
        <v>76</v>
      </c>
      <c r="L43" s="57" t="s">
        <v>596</v>
      </c>
    </row>
    <row r="44" spans="2:12" ht="65.25" customHeight="1">
      <c r="B44" s="185">
        <v>80161800</v>
      </c>
      <c r="C44" s="63" t="s">
        <v>109</v>
      </c>
      <c r="D44" s="65" t="s">
        <v>250</v>
      </c>
      <c r="E44" s="58" t="s">
        <v>238</v>
      </c>
      <c r="F44" s="58" t="s">
        <v>239</v>
      </c>
      <c r="G44" s="58" t="s">
        <v>30</v>
      </c>
      <c r="H44" s="33">
        <v>550000000</v>
      </c>
      <c r="I44" s="33">
        <v>550000000</v>
      </c>
      <c r="J44" s="58" t="s">
        <v>110</v>
      </c>
      <c r="K44" s="58" t="s">
        <v>76</v>
      </c>
      <c r="L44" s="57" t="s">
        <v>108</v>
      </c>
    </row>
    <row r="45" spans="2:12" ht="55.5" customHeight="1">
      <c r="B45" s="185">
        <v>80101505</v>
      </c>
      <c r="C45" s="63" t="s">
        <v>111</v>
      </c>
      <c r="D45" s="65" t="s">
        <v>250</v>
      </c>
      <c r="E45" s="58" t="s">
        <v>32</v>
      </c>
      <c r="F45" s="58" t="s">
        <v>33</v>
      </c>
      <c r="G45" s="58" t="s">
        <v>30</v>
      </c>
      <c r="H45" s="68">
        <v>2100000000</v>
      </c>
      <c r="I45" s="68">
        <v>2100000000</v>
      </c>
      <c r="J45" s="58" t="s">
        <v>31</v>
      </c>
      <c r="K45" s="58" t="s">
        <v>76</v>
      </c>
      <c r="L45" s="57" t="s">
        <v>112</v>
      </c>
    </row>
    <row r="46" spans="2:12" ht="72" customHeight="1">
      <c r="B46" s="185">
        <v>81112200</v>
      </c>
      <c r="C46" s="63" t="s">
        <v>568</v>
      </c>
      <c r="D46" s="65" t="s">
        <v>250</v>
      </c>
      <c r="E46" s="66" t="s">
        <v>113</v>
      </c>
      <c r="F46" s="58" t="s">
        <v>33</v>
      </c>
      <c r="G46" s="58" t="s">
        <v>30</v>
      </c>
      <c r="H46" s="33">
        <v>20000000</v>
      </c>
      <c r="I46" s="33">
        <v>20000000</v>
      </c>
      <c r="J46" s="58" t="s">
        <v>31</v>
      </c>
      <c r="K46" s="58" t="s">
        <v>76</v>
      </c>
      <c r="L46" s="57" t="s">
        <v>102</v>
      </c>
    </row>
    <row r="47" spans="2:12" ht="57.75" customHeight="1">
      <c r="B47" s="185" t="s">
        <v>588</v>
      </c>
      <c r="C47" s="63" t="s">
        <v>586</v>
      </c>
      <c r="D47" s="65" t="s">
        <v>250</v>
      </c>
      <c r="E47" s="66" t="s">
        <v>406</v>
      </c>
      <c r="F47" s="109" t="s">
        <v>217</v>
      </c>
      <c r="G47" s="109" t="s">
        <v>587</v>
      </c>
      <c r="H47" s="33">
        <v>38000000</v>
      </c>
      <c r="I47" s="33">
        <f>H47</f>
        <v>38000000</v>
      </c>
      <c r="J47" s="109" t="s">
        <v>31</v>
      </c>
      <c r="K47" s="109" t="s">
        <v>76</v>
      </c>
      <c r="L47" s="57" t="s">
        <v>112</v>
      </c>
    </row>
    <row r="48" spans="2:12" ht="70.5" customHeight="1">
      <c r="B48" s="185">
        <v>90141600</v>
      </c>
      <c r="C48" s="192" t="s">
        <v>240</v>
      </c>
      <c r="D48" s="4" t="s">
        <v>237</v>
      </c>
      <c r="E48" s="88" t="s">
        <v>171</v>
      </c>
      <c r="F48" s="58" t="s">
        <v>114</v>
      </c>
      <c r="G48" s="32" t="s">
        <v>30</v>
      </c>
      <c r="H48" s="89">
        <v>52510375</v>
      </c>
      <c r="I48" s="17">
        <f>H48</f>
        <v>52510375</v>
      </c>
      <c r="J48" s="58" t="s">
        <v>31</v>
      </c>
      <c r="K48" s="58" t="s">
        <v>37</v>
      </c>
      <c r="L48" s="57" t="s">
        <v>593</v>
      </c>
    </row>
    <row r="49" spans="2:12" ht="70.5" customHeight="1">
      <c r="B49" s="185">
        <v>90141600</v>
      </c>
      <c r="C49" s="192" t="s">
        <v>241</v>
      </c>
      <c r="D49" s="4" t="s">
        <v>237</v>
      </c>
      <c r="E49" s="88" t="s">
        <v>171</v>
      </c>
      <c r="F49" s="58" t="s">
        <v>114</v>
      </c>
      <c r="G49" s="58" t="s">
        <v>30</v>
      </c>
      <c r="H49" s="89">
        <v>89513913</v>
      </c>
      <c r="I49" s="17">
        <f>H49</f>
        <v>89513913</v>
      </c>
      <c r="J49" s="58" t="s">
        <v>31</v>
      </c>
      <c r="K49" s="58" t="s">
        <v>37</v>
      </c>
      <c r="L49" s="57" t="s">
        <v>593</v>
      </c>
    </row>
    <row r="50" spans="2:12" ht="112.5" customHeight="1">
      <c r="B50" s="185">
        <v>90141600</v>
      </c>
      <c r="C50" s="192" t="s">
        <v>242</v>
      </c>
      <c r="D50" s="4" t="s">
        <v>243</v>
      </c>
      <c r="E50" s="88" t="s">
        <v>244</v>
      </c>
      <c r="F50" s="58" t="s">
        <v>245</v>
      </c>
      <c r="G50" s="58" t="s">
        <v>248</v>
      </c>
      <c r="H50" s="89">
        <v>3700000000</v>
      </c>
      <c r="I50" s="17">
        <f>H50</f>
        <v>3700000000</v>
      </c>
      <c r="J50" s="58" t="s">
        <v>31</v>
      </c>
      <c r="K50" s="58" t="s">
        <v>37</v>
      </c>
      <c r="L50" s="57" t="s">
        <v>593</v>
      </c>
    </row>
    <row r="51" spans="2:12" ht="63.75">
      <c r="B51" s="185">
        <v>90141600</v>
      </c>
      <c r="C51" s="192" t="s">
        <v>246</v>
      </c>
      <c r="D51" s="4" t="s">
        <v>82</v>
      </c>
      <c r="E51" s="88" t="s">
        <v>249</v>
      </c>
      <c r="F51" s="58" t="s">
        <v>91</v>
      </c>
      <c r="G51" s="58" t="s">
        <v>247</v>
      </c>
      <c r="H51" s="89">
        <v>5000000000</v>
      </c>
      <c r="I51" s="17">
        <f>H51</f>
        <v>5000000000</v>
      </c>
      <c r="J51" s="58" t="s">
        <v>31</v>
      </c>
      <c r="K51" s="58" t="s">
        <v>37</v>
      </c>
      <c r="L51" s="57" t="s">
        <v>593</v>
      </c>
    </row>
    <row r="52" spans="2:12" ht="63.75">
      <c r="B52" s="185">
        <v>86101800</v>
      </c>
      <c r="C52" s="192" t="s">
        <v>115</v>
      </c>
      <c r="D52" s="58" t="s">
        <v>116</v>
      </c>
      <c r="E52" s="90" t="s">
        <v>117</v>
      </c>
      <c r="F52" s="58" t="s">
        <v>114</v>
      </c>
      <c r="G52" s="58" t="s">
        <v>30</v>
      </c>
      <c r="H52" s="17">
        <v>200000000</v>
      </c>
      <c r="I52" s="17">
        <v>200000000</v>
      </c>
      <c r="J52" s="58" t="s">
        <v>31</v>
      </c>
      <c r="K52" s="58" t="s">
        <v>37</v>
      </c>
      <c r="L52" s="57" t="s">
        <v>593</v>
      </c>
    </row>
    <row r="53" spans="2:12" ht="57.75" customHeight="1">
      <c r="B53" s="185"/>
      <c r="C53" s="194" t="s">
        <v>589</v>
      </c>
      <c r="D53" s="109" t="s">
        <v>591</v>
      </c>
      <c r="E53" s="90" t="s">
        <v>184</v>
      </c>
      <c r="F53" s="109" t="s">
        <v>114</v>
      </c>
      <c r="G53" s="109" t="s">
        <v>30</v>
      </c>
      <c r="H53" s="17">
        <v>135824700</v>
      </c>
      <c r="I53" s="17">
        <f>H53</f>
        <v>135824700</v>
      </c>
      <c r="J53" s="109" t="s">
        <v>31</v>
      </c>
      <c r="K53" s="109" t="s">
        <v>37</v>
      </c>
      <c r="L53" s="57" t="s">
        <v>593</v>
      </c>
    </row>
    <row r="54" spans="2:12" ht="57" customHeight="1">
      <c r="B54" s="185"/>
      <c r="C54" s="194" t="s">
        <v>590</v>
      </c>
      <c r="D54" s="109" t="s">
        <v>591</v>
      </c>
      <c r="E54" s="90" t="s">
        <v>592</v>
      </c>
      <c r="F54" s="109" t="s">
        <v>114</v>
      </c>
      <c r="G54" s="109" t="s">
        <v>30</v>
      </c>
      <c r="H54" s="17">
        <v>270000000</v>
      </c>
      <c r="I54" s="17">
        <f>H54</f>
        <v>270000000</v>
      </c>
      <c r="J54" s="109" t="s">
        <v>31</v>
      </c>
      <c r="K54" s="109" t="s">
        <v>37</v>
      </c>
      <c r="L54" s="57" t="s">
        <v>593</v>
      </c>
    </row>
    <row r="55" spans="2:12" ht="63.75">
      <c r="B55" s="185" t="s">
        <v>512</v>
      </c>
      <c r="C55" s="192" t="s">
        <v>118</v>
      </c>
      <c r="D55" s="58" t="s">
        <v>116</v>
      </c>
      <c r="E55" s="90" t="s">
        <v>117</v>
      </c>
      <c r="F55" s="58" t="s">
        <v>119</v>
      </c>
      <c r="G55" s="58" t="s">
        <v>120</v>
      </c>
      <c r="H55" s="17">
        <f>44508647+44000000</f>
        <v>88508647</v>
      </c>
      <c r="I55" s="17">
        <v>88508647</v>
      </c>
      <c r="J55" s="58" t="s">
        <v>31</v>
      </c>
      <c r="K55" s="58" t="s">
        <v>37</v>
      </c>
      <c r="L55" s="57" t="s">
        <v>593</v>
      </c>
    </row>
    <row r="56" spans="2:12" ht="144" customHeight="1">
      <c r="B56" s="185">
        <v>85121502</v>
      </c>
      <c r="C56" s="192" t="s">
        <v>122</v>
      </c>
      <c r="D56" s="69">
        <v>42736</v>
      </c>
      <c r="E56" s="54" t="s">
        <v>32</v>
      </c>
      <c r="F56" s="54" t="s">
        <v>123</v>
      </c>
      <c r="G56" s="54" t="s">
        <v>124</v>
      </c>
      <c r="H56" s="23">
        <v>90000000</v>
      </c>
      <c r="I56" s="23">
        <f>H56</f>
        <v>90000000</v>
      </c>
      <c r="J56" s="54" t="s">
        <v>125</v>
      </c>
      <c r="K56" s="58" t="s">
        <v>37</v>
      </c>
      <c r="L56" s="57" t="s">
        <v>597</v>
      </c>
    </row>
    <row r="57" spans="2:12" ht="93.75" customHeight="1">
      <c r="B57" s="185">
        <v>85121502</v>
      </c>
      <c r="C57" s="192" t="s">
        <v>127</v>
      </c>
      <c r="D57" s="69">
        <v>42736</v>
      </c>
      <c r="E57" s="54" t="s">
        <v>32</v>
      </c>
      <c r="F57" s="54" t="s">
        <v>123</v>
      </c>
      <c r="G57" s="54" t="s">
        <v>124</v>
      </c>
      <c r="H57" s="91">
        <v>1922218903</v>
      </c>
      <c r="I57" s="23">
        <f>H57</f>
        <v>1922218903</v>
      </c>
      <c r="J57" s="54" t="s">
        <v>125</v>
      </c>
      <c r="K57" s="58" t="s">
        <v>37</v>
      </c>
      <c r="L57" s="57" t="s">
        <v>597</v>
      </c>
    </row>
    <row r="58" spans="2:12" ht="76.5">
      <c r="B58" s="185">
        <v>85121502</v>
      </c>
      <c r="C58" s="192" t="s">
        <v>128</v>
      </c>
      <c r="D58" s="69">
        <v>42736</v>
      </c>
      <c r="E58" s="54" t="s">
        <v>32</v>
      </c>
      <c r="F58" s="54" t="s">
        <v>123</v>
      </c>
      <c r="G58" s="54" t="s">
        <v>129</v>
      </c>
      <c r="H58" s="23">
        <v>154497219</v>
      </c>
      <c r="I58" s="23">
        <v>154497219</v>
      </c>
      <c r="J58" s="54" t="s">
        <v>125</v>
      </c>
      <c r="K58" s="58" t="s">
        <v>37</v>
      </c>
      <c r="L58" s="57" t="s">
        <v>126</v>
      </c>
    </row>
    <row r="59" spans="2:12" ht="51">
      <c r="B59" s="185">
        <v>85101703</v>
      </c>
      <c r="C59" s="192" t="s">
        <v>130</v>
      </c>
      <c r="D59" s="69">
        <v>42736</v>
      </c>
      <c r="E59" s="54" t="s">
        <v>75</v>
      </c>
      <c r="F59" s="54" t="s">
        <v>123</v>
      </c>
      <c r="G59" s="54" t="s">
        <v>131</v>
      </c>
      <c r="H59" s="23">
        <v>37226865747</v>
      </c>
      <c r="I59" s="23">
        <v>37226865747</v>
      </c>
      <c r="J59" s="54" t="s">
        <v>125</v>
      </c>
      <c r="K59" s="58" t="s">
        <v>37</v>
      </c>
      <c r="L59" s="57" t="s">
        <v>126</v>
      </c>
    </row>
    <row r="60" spans="2:12" ht="28.5" customHeight="1">
      <c r="B60" s="185">
        <v>85101707</v>
      </c>
      <c r="C60" s="192" t="s">
        <v>132</v>
      </c>
      <c r="D60" s="69">
        <v>42767</v>
      </c>
      <c r="E60" s="54" t="s">
        <v>133</v>
      </c>
      <c r="F60" s="54" t="s">
        <v>123</v>
      </c>
      <c r="G60" s="54" t="s">
        <v>134</v>
      </c>
      <c r="H60" s="23">
        <v>344337112</v>
      </c>
      <c r="I60" s="23">
        <v>344337112</v>
      </c>
      <c r="J60" s="54" t="s">
        <v>125</v>
      </c>
      <c r="K60" s="58" t="s">
        <v>37</v>
      </c>
      <c r="L60" s="57" t="s">
        <v>126</v>
      </c>
    </row>
    <row r="61" spans="2:12" ht="36" customHeight="1">
      <c r="B61" s="185">
        <v>81161703</v>
      </c>
      <c r="C61" s="192" t="s">
        <v>135</v>
      </c>
      <c r="D61" s="69">
        <v>42736</v>
      </c>
      <c r="E61" s="54" t="s">
        <v>75</v>
      </c>
      <c r="F61" s="54" t="s">
        <v>123</v>
      </c>
      <c r="G61" s="54" t="s">
        <v>134</v>
      </c>
      <c r="H61" s="23">
        <v>16000000</v>
      </c>
      <c r="I61" s="23">
        <v>16000000</v>
      </c>
      <c r="J61" s="54" t="s">
        <v>125</v>
      </c>
      <c r="K61" s="58" t="s">
        <v>37</v>
      </c>
      <c r="L61" s="57" t="s">
        <v>126</v>
      </c>
    </row>
    <row r="62" spans="2:12" ht="113.25" customHeight="1">
      <c r="B62" s="185" t="s">
        <v>520</v>
      </c>
      <c r="C62" s="193" t="s">
        <v>136</v>
      </c>
      <c r="D62" s="69">
        <v>42736</v>
      </c>
      <c r="E62" s="54" t="s">
        <v>75</v>
      </c>
      <c r="F62" s="54" t="s">
        <v>137</v>
      </c>
      <c r="G62" s="54" t="s">
        <v>255</v>
      </c>
      <c r="H62" s="23">
        <v>1622522528</v>
      </c>
      <c r="I62" s="23">
        <v>1622522528</v>
      </c>
      <c r="J62" s="54" t="s">
        <v>125</v>
      </c>
      <c r="K62" s="58" t="s">
        <v>37</v>
      </c>
      <c r="L62" s="57" t="s">
        <v>139</v>
      </c>
    </row>
    <row r="63" spans="2:12" ht="76.5">
      <c r="B63" s="185" t="s">
        <v>521</v>
      </c>
      <c r="C63" s="192" t="s">
        <v>140</v>
      </c>
      <c r="D63" s="69">
        <v>42736</v>
      </c>
      <c r="E63" s="54" t="s">
        <v>75</v>
      </c>
      <c r="F63" s="54" t="s">
        <v>99</v>
      </c>
      <c r="G63" s="54" t="s">
        <v>255</v>
      </c>
      <c r="H63" s="23">
        <v>677477472</v>
      </c>
      <c r="I63" s="23">
        <v>677477472</v>
      </c>
      <c r="J63" s="54" t="s">
        <v>125</v>
      </c>
      <c r="K63" s="58" t="s">
        <v>37</v>
      </c>
      <c r="L63" s="57" t="s">
        <v>139</v>
      </c>
    </row>
    <row r="64" spans="2:12" ht="25.5">
      <c r="B64" s="185" t="s">
        <v>142</v>
      </c>
      <c r="C64" s="192" t="s">
        <v>143</v>
      </c>
      <c r="D64" s="69">
        <v>42767</v>
      </c>
      <c r="E64" s="54" t="s">
        <v>133</v>
      </c>
      <c r="F64" s="54" t="s">
        <v>123</v>
      </c>
      <c r="G64" s="54" t="s">
        <v>129</v>
      </c>
      <c r="H64" s="23">
        <v>50000000</v>
      </c>
      <c r="I64" s="23">
        <v>50000000</v>
      </c>
      <c r="J64" s="54" t="s">
        <v>125</v>
      </c>
      <c r="K64" s="58" t="s">
        <v>37</v>
      </c>
      <c r="L64" s="57" t="s">
        <v>144</v>
      </c>
    </row>
    <row r="65" spans="2:12" ht="114.75">
      <c r="B65" s="185" t="s">
        <v>522</v>
      </c>
      <c r="C65" s="192" t="s">
        <v>147</v>
      </c>
      <c r="D65" s="69">
        <v>42767</v>
      </c>
      <c r="E65" s="54" t="s">
        <v>148</v>
      </c>
      <c r="F65" s="54" t="s">
        <v>149</v>
      </c>
      <c r="G65" s="54" t="s">
        <v>129</v>
      </c>
      <c r="H65" s="23">
        <v>17000000</v>
      </c>
      <c r="I65" s="23">
        <v>17000000</v>
      </c>
      <c r="J65" s="54" t="s">
        <v>125</v>
      </c>
      <c r="K65" s="58" t="s">
        <v>37</v>
      </c>
      <c r="L65" s="57" t="s">
        <v>256</v>
      </c>
    </row>
    <row r="66" spans="2:12" ht="32.25" customHeight="1">
      <c r="B66" s="185" t="s">
        <v>150</v>
      </c>
      <c r="C66" s="192" t="s">
        <v>151</v>
      </c>
      <c r="D66" s="69">
        <v>42767</v>
      </c>
      <c r="E66" s="54" t="s">
        <v>133</v>
      </c>
      <c r="F66" s="54" t="s">
        <v>123</v>
      </c>
      <c r="G66" s="54" t="s">
        <v>129</v>
      </c>
      <c r="H66" s="23">
        <v>30057600</v>
      </c>
      <c r="I66" s="23">
        <v>30057600</v>
      </c>
      <c r="J66" s="54" t="s">
        <v>125</v>
      </c>
      <c r="K66" s="58" t="s">
        <v>37</v>
      </c>
      <c r="L66" s="57" t="s">
        <v>257</v>
      </c>
    </row>
    <row r="67" spans="2:12" ht="63.75">
      <c r="B67" s="185" t="s">
        <v>523</v>
      </c>
      <c r="C67" s="192" t="s">
        <v>152</v>
      </c>
      <c r="D67" s="69">
        <v>42767</v>
      </c>
      <c r="E67" s="54" t="s">
        <v>153</v>
      </c>
      <c r="F67" s="54" t="s">
        <v>123</v>
      </c>
      <c r="G67" s="54" t="s">
        <v>129</v>
      </c>
      <c r="H67" s="23">
        <v>65497397</v>
      </c>
      <c r="I67" s="23">
        <v>65497397</v>
      </c>
      <c r="J67" s="54" t="s">
        <v>125</v>
      </c>
      <c r="K67" s="58" t="s">
        <v>37</v>
      </c>
      <c r="L67" s="57" t="s">
        <v>256</v>
      </c>
    </row>
    <row r="68" spans="2:12" ht="51">
      <c r="B68" s="185" t="s">
        <v>524</v>
      </c>
      <c r="C68" s="192" t="s">
        <v>154</v>
      </c>
      <c r="D68" s="69">
        <v>42767</v>
      </c>
      <c r="E68" s="54">
        <v>10</v>
      </c>
      <c r="F68" s="54" t="s">
        <v>145</v>
      </c>
      <c r="G68" s="54" t="s">
        <v>129</v>
      </c>
      <c r="H68" s="23">
        <f>5958641+241229525+50000000+254702751+246751838+50000000</f>
        <v>848642755</v>
      </c>
      <c r="I68" s="23">
        <f>5958641+241229525+50000000+254702751+246751838+50000000</f>
        <v>848642755</v>
      </c>
      <c r="J68" s="54" t="s">
        <v>125</v>
      </c>
      <c r="K68" s="58" t="s">
        <v>37</v>
      </c>
      <c r="L68" s="57" t="s">
        <v>611</v>
      </c>
    </row>
    <row r="69" spans="2:12" ht="38.25">
      <c r="B69" s="185">
        <v>85131700</v>
      </c>
      <c r="C69" s="192" t="s">
        <v>155</v>
      </c>
      <c r="D69" s="69">
        <v>42736</v>
      </c>
      <c r="E69" s="54" t="s">
        <v>32</v>
      </c>
      <c r="F69" s="54" t="s">
        <v>123</v>
      </c>
      <c r="G69" s="54" t="s">
        <v>129</v>
      </c>
      <c r="H69" s="23">
        <v>400780444</v>
      </c>
      <c r="I69" s="23">
        <v>400780444</v>
      </c>
      <c r="J69" s="54" t="s">
        <v>125</v>
      </c>
      <c r="K69" s="58" t="s">
        <v>37</v>
      </c>
      <c r="L69" s="57" t="s">
        <v>611</v>
      </c>
    </row>
    <row r="70" spans="2:12" ht="38.25">
      <c r="B70" s="185">
        <v>85121500</v>
      </c>
      <c r="C70" s="192" t="s">
        <v>156</v>
      </c>
      <c r="D70" s="69">
        <v>42767</v>
      </c>
      <c r="E70" s="54" t="s">
        <v>153</v>
      </c>
      <c r="F70" s="54" t="s">
        <v>145</v>
      </c>
      <c r="G70" s="54" t="s">
        <v>146</v>
      </c>
      <c r="H70" s="23">
        <f>330000000+100000000+40000000</f>
        <v>470000000</v>
      </c>
      <c r="I70" s="23">
        <f>330000000+100000000+40000000</f>
        <v>470000000</v>
      </c>
      <c r="J70" s="54" t="s">
        <v>125</v>
      </c>
      <c r="K70" s="58" t="s">
        <v>37</v>
      </c>
      <c r="L70" s="57" t="s">
        <v>611</v>
      </c>
    </row>
    <row r="71" spans="2:12" ht="38.25">
      <c r="B71" s="185">
        <v>85101707</v>
      </c>
      <c r="C71" s="192" t="s">
        <v>157</v>
      </c>
      <c r="D71" s="69">
        <v>42750</v>
      </c>
      <c r="E71" s="54" t="s">
        <v>141</v>
      </c>
      <c r="F71" s="54" t="s">
        <v>123</v>
      </c>
      <c r="G71" s="54" t="s">
        <v>129</v>
      </c>
      <c r="H71" s="23">
        <v>30976000</v>
      </c>
      <c r="I71" s="23">
        <v>30976000</v>
      </c>
      <c r="J71" s="54" t="s">
        <v>125</v>
      </c>
      <c r="K71" s="58" t="s">
        <v>37</v>
      </c>
      <c r="L71" s="57" t="s">
        <v>611</v>
      </c>
    </row>
    <row r="72" spans="2:12" ht="45.75" customHeight="1">
      <c r="B72" s="185">
        <v>85111600</v>
      </c>
      <c r="C72" s="192" t="s">
        <v>158</v>
      </c>
      <c r="D72" s="69">
        <v>42826</v>
      </c>
      <c r="E72" s="54" t="s">
        <v>117</v>
      </c>
      <c r="F72" s="54" t="s">
        <v>159</v>
      </c>
      <c r="G72" s="54" t="s">
        <v>138</v>
      </c>
      <c r="H72" s="23">
        <v>50000000</v>
      </c>
      <c r="I72" s="23">
        <v>50000000</v>
      </c>
      <c r="J72" s="54" t="s">
        <v>125</v>
      </c>
      <c r="K72" s="58" t="s">
        <v>37</v>
      </c>
      <c r="L72" s="57" t="s">
        <v>611</v>
      </c>
    </row>
    <row r="73" spans="2:12" ht="63.75">
      <c r="B73" s="185">
        <v>85111600</v>
      </c>
      <c r="C73" s="192" t="s">
        <v>606</v>
      </c>
      <c r="D73" s="69">
        <v>42826</v>
      </c>
      <c r="E73" s="54" t="s">
        <v>160</v>
      </c>
      <c r="F73" s="54" t="s">
        <v>159</v>
      </c>
      <c r="G73" s="54" t="s">
        <v>138</v>
      </c>
      <c r="H73" s="23">
        <v>50000000</v>
      </c>
      <c r="I73" s="23">
        <v>50000000</v>
      </c>
      <c r="J73" s="54" t="s">
        <v>125</v>
      </c>
      <c r="K73" s="58" t="s">
        <v>37</v>
      </c>
      <c r="L73" s="57" t="s">
        <v>611</v>
      </c>
    </row>
    <row r="74" spans="2:12" ht="38.25">
      <c r="B74" s="185" t="s">
        <v>513</v>
      </c>
      <c r="C74" s="192" t="s">
        <v>161</v>
      </c>
      <c r="D74" s="69">
        <v>42856</v>
      </c>
      <c r="E74" s="54" t="s">
        <v>160</v>
      </c>
      <c r="F74" s="54" t="s">
        <v>159</v>
      </c>
      <c r="G74" s="54" t="s">
        <v>138</v>
      </c>
      <c r="H74" s="23">
        <v>25000000</v>
      </c>
      <c r="I74" s="23">
        <v>25000000</v>
      </c>
      <c r="J74" s="54" t="s">
        <v>125</v>
      </c>
      <c r="K74" s="58" t="s">
        <v>37</v>
      </c>
      <c r="L74" s="57" t="s">
        <v>611</v>
      </c>
    </row>
    <row r="75" spans="2:12" ht="33.75" customHeight="1">
      <c r="B75" s="185" t="s">
        <v>514</v>
      </c>
      <c r="C75" s="192" t="s">
        <v>162</v>
      </c>
      <c r="D75" s="69">
        <v>42826</v>
      </c>
      <c r="E75" s="54" t="s">
        <v>117</v>
      </c>
      <c r="F75" s="54" t="s">
        <v>159</v>
      </c>
      <c r="G75" s="54" t="s">
        <v>138</v>
      </c>
      <c r="H75" s="23">
        <v>51000000</v>
      </c>
      <c r="I75" s="23">
        <v>51000000</v>
      </c>
      <c r="J75" s="54" t="s">
        <v>125</v>
      </c>
      <c r="K75" s="58" t="s">
        <v>37</v>
      </c>
      <c r="L75" s="57" t="s">
        <v>611</v>
      </c>
    </row>
    <row r="76" spans="2:12" ht="38.25">
      <c r="B76" s="185" t="s">
        <v>515</v>
      </c>
      <c r="C76" s="192" t="s">
        <v>163</v>
      </c>
      <c r="D76" s="69">
        <v>42826</v>
      </c>
      <c r="E76" s="54" t="s">
        <v>117</v>
      </c>
      <c r="F76" s="54" t="s">
        <v>159</v>
      </c>
      <c r="G76" s="54" t="s">
        <v>138</v>
      </c>
      <c r="H76" s="23">
        <v>50000000</v>
      </c>
      <c r="I76" s="23">
        <v>50000000</v>
      </c>
      <c r="J76" s="54" t="s">
        <v>125</v>
      </c>
      <c r="K76" s="58" t="s">
        <v>37</v>
      </c>
      <c r="L76" s="57" t="s">
        <v>611</v>
      </c>
    </row>
    <row r="77" spans="2:12" ht="75.75" customHeight="1">
      <c r="B77" s="185" t="s">
        <v>516</v>
      </c>
      <c r="C77" s="192" t="s">
        <v>164</v>
      </c>
      <c r="D77" s="69">
        <v>42767</v>
      </c>
      <c r="E77" s="54" t="s">
        <v>133</v>
      </c>
      <c r="F77" s="54" t="s">
        <v>123</v>
      </c>
      <c r="G77" s="54" t="s">
        <v>129</v>
      </c>
      <c r="H77" s="23">
        <v>99713387</v>
      </c>
      <c r="I77" s="23">
        <v>99713387</v>
      </c>
      <c r="J77" s="54" t="s">
        <v>125</v>
      </c>
      <c r="K77" s="58" t="s">
        <v>37</v>
      </c>
      <c r="L77" s="62" t="s">
        <v>598</v>
      </c>
    </row>
    <row r="78" spans="2:12" ht="75.75" customHeight="1">
      <c r="B78" s="185" t="s">
        <v>616</v>
      </c>
      <c r="C78" s="192" t="s">
        <v>615</v>
      </c>
      <c r="D78" s="69" t="s">
        <v>198</v>
      </c>
      <c r="E78" s="54" t="s">
        <v>41</v>
      </c>
      <c r="F78" s="54" t="s">
        <v>617</v>
      </c>
      <c r="G78" s="54" t="s">
        <v>168</v>
      </c>
      <c r="H78" s="23">
        <v>92172997</v>
      </c>
      <c r="I78" s="23">
        <f>H78</f>
        <v>92172997</v>
      </c>
      <c r="J78" s="54" t="s">
        <v>125</v>
      </c>
      <c r="K78" s="111" t="s">
        <v>37</v>
      </c>
      <c r="L78" s="57" t="s">
        <v>597</v>
      </c>
    </row>
    <row r="79" spans="2:12" ht="75.75" customHeight="1">
      <c r="B79" s="185" t="s">
        <v>604</v>
      </c>
      <c r="C79" s="192" t="s">
        <v>601</v>
      </c>
      <c r="D79" s="69" t="s">
        <v>591</v>
      </c>
      <c r="E79" s="54" t="s">
        <v>560</v>
      </c>
      <c r="F79" s="54" t="s">
        <v>123</v>
      </c>
      <c r="G79" s="54" t="s">
        <v>168</v>
      </c>
      <c r="H79" s="23">
        <v>300000000</v>
      </c>
      <c r="I79" s="23">
        <f aca="true" t="shared" si="2" ref="I79:I86">H79</f>
        <v>300000000</v>
      </c>
      <c r="J79" s="54" t="s">
        <v>125</v>
      </c>
      <c r="K79" s="110" t="s">
        <v>37</v>
      </c>
      <c r="L79" s="57" t="s">
        <v>611</v>
      </c>
    </row>
    <row r="80" spans="2:12" ht="75.75" customHeight="1">
      <c r="B80" s="185" t="s">
        <v>605</v>
      </c>
      <c r="C80" s="192" t="s">
        <v>599</v>
      </c>
      <c r="D80" s="69" t="s">
        <v>559</v>
      </c>
      <c r="E80" s="54" t="s">
        <v>184</v>
      </c>
      <c r="F80" s="54" t="s">
        <v>217</v>
      </c>
      <c r="G80" s="54" t="s">
        <v>168</v>
      </c>
      <c r="H80" s="23">
        <v>29734530</v>
      </c>
      <c r="I80" s="23">
        <f t="shared" si="2"/>
        <v>29734530</v>
      </c>
      <c r="J80" s="54" t="s">
        <v>125</v>
      </c>
      <c r="K80" s="110" t="s">
        <v>37</v>
      </c>
      <c r="L80" s="62" t="s">
        <v>600</v>
      </c>
    </row>
    <row r="81" spans="2:12" ht="75.75" customHeight="1">
      <c r="B81" s="185">
        <v>41111900</v>
      </c>
      <c r="C81" s="192" t="s">
        <v>602</v>
      </c>
      <c r="D81" s="69" t="s">
        <v>559</v>
      </c>
      <c r="E81" s="54" t="s">
        <v>184</v>
      </c>
      <c r="F81" s="54" t="s">
        <v>217</v>
      </c>
      <c r="G81" s="54" t="s">
        <v>168</v>
      </c>
      <c r="H81" s="23">
        <v>29734530</v>
      </c>
      <c r="I81" s="23">
        <f t="shared" si="2"/>
        <v>29734530</v>
      </c>
      <c r="J81" s="54" t="s">
        <v>125</v>
      </c>
      <c r="K81" s="110" t="s">
        <v>37</v>
      </c>
      <c r="L81" s="62" t="s">
        <v>600</v>
      </c>
    </row>
    <row r="82" spans="2:12" ht="75.75" customHeight="1">
      <c r="B82" s="185">
        <v>85101700</v>
      </c>
      <c r="C82" s="192" t="s">
        <v>603</v>
      </c>
      <c r="D82" s="69" t="s">
        <v>585</v>
      </c>
      <c r="E82" s="54" t="s">
        <v>610</v>
      </c>
      <c r="F82" s="37" t="s">
        <v>167</v>
      </c>
      <c r="G82" s="54" t="s">
        <v>608</v>
      </c>
      <c r="H82" s="23">
        <v>10400000</v>
      </c>
      <c r="I82" s="23">
        <f t="shared" si="2"/>
        <v>10400000</v>
      </c>
      <c r="J82" s="54" t="s">
        <v>125</v>
      </c>
      <c r="K82" s="110" t="s">
        <v>37</v>
      </c>
      <c r="L82" s="57" t="s">
        <v>611</v>
      </c>
    </row>
    <row r="83" spans="2:12" ht="75.75" customHeight="1">
      <c r="B83" s="185">
        <v>85101700</v>
      </c>
      <c r="C83" s="192" t="s">
        <v>612</v>
      </c>
      <c r="D83" s="69" t="s">
        <v>613</v>
      </c>
      <c r="E83" s="54" t="s">
        <v>244</v>
      </c>
      <c r="F83" s="37" t="s">
        <v>167</v>
      </c>
      <c r="G83" s="54" t="s">
        <v>608</v>
      </c>
      <c r="H83" s="23">
        <v>45000000</v>
      </c>
      <c r="I83" s="23">
        <f t="shared" si="2"/>
        <v>45000000</v>
      </c>
      <c r="J83" s="54" t="s">
        <v>125</v>
      </c>
      <c r="K83" s="110" t="s">
        <v>37</v>
      </c>
      <c r="L83" s="57" t="s">
        <v>614</v>
      </c>
    </row>
    <row r="84" spans="2:12" s="160" customFormat="1" ht="75.75" customHeight="1">
      <c r="B84" s="185" t="s">
        <v>705</v>
      </c>
      <c r="C84" s="192" t="s">
        <v>706</v>
      </c>
      <c r="D84" s="173">
        <v>42969</v>
      </c>
      <c r="E84" s="170" t="s">
        <v>148</v>
      </c>
      <c r="F84" s="170" t="s">
        <v>217</v>
      </c>
      <c r="G84" s="170" t="s">
        <v>708</v>
      </c>
      <c r="H84" s="168">
        <v>43015144</v>
      </c>
      <c r="I84" s="168">
        <v>43015144</v>
      </c>
      <c r="J84" s="170" t="s">
        <v>125</v>
      </c>
      <c r="K84" s="172" t="s">
        <v>37</v>
      </c>
      <c r="L84" s="171" t="s">
        <v>709</v>
      </c>
    </row>
    <row r="85" spans="2:12" ht="75.75" customHeight="1">
      <c r="B85" s="185" t="s">
        <v>702</v>
      </c>
      <c r="C85" s="192" t="s">
        <v>703</v>
      </c>
      <c r="D85" s="164">
        <v>42917</v>
      </c>
      <c r="E85" s="161" t="s">
        <v>148</v>
      </c>
      <c r="F85" s="161" t="s">
        <v>149</v>
      </c>
      <c r="G85" s="161" t="s">
        <v>129</v>
      </c>
      <c r="H85" s="159">
        <v>35756158.75</v>
      </c>
      <c r="I85" s="159">
        <v>35756158.75</v>
      </c>
      <c r="J85" s="161" t="s">
        <v>125</v>
      </c>
      <c r="K85" s="163" t="s">
        <v>37</v>
      </c>
      <c r="L85" s="162" t="s">
        <v>704</v>
      </c>
    </row>
    <row r="86" spans="2:12" ht="75.75" customHeight="1">
      <c r="B86" s="185">
        <v>80121500</v>
      </c>
      <c r="C86" s="192" t="s">
        <v>607</v>
      </c>
      <c r="D86" s="69" t="s">
        <v>332</v>
      </c>
      <c r="E86" s="54" t="s">
        <v>377</v>
      </c>
      <c r="F86" s="37" t="s">
        <v>167</v>
      </c>
      <c r="G86" s="54" t="s">
        <v>608</v>
      </c>
      <c r="H86" s="23">
        <v>35700000</v>
      </c>
      <c r="I86" s="23">
        <f t="shared" si="2"/>
        <v>35700000</v>
      </c>
      <c r="J86" s="54" t="s">
        <v>125</v>
      </c>
      <c r="K86" s="110" t="s">
        <v>37</v>
      </c>
      <c r="L86" s="62" t="s">
        <v>609</v>
      </c>
    </row>
    <row r="87" spans="2:12" s="178" customFormat="1" ht="75.75" customHeight="1">
      <c r="B87" s="185" t="s">
        <v>721</v>
      </c>
      <c r="C87" s="192" t="s">
        <v>722</v>
      </c>
      <c r="D87" s="189">
        <v>43039</v>
      </c>
      <c r="E87" s="186" t="s">
        <v>184</v>
      </c>
      <c r="F87" s="186" t="s">
        <v>707</v>
      </c>
      <c r="G87" s="186" t="s">
        <v>723</v>
      </c>
      <c r="H87" s="183">
        <v>34215531</v>
      </c>
      <c r="I87" s="183">
        <v>34215531</v>
      </c>
      <c r="J87" s="186" t="s">
        <v>125</v>
      </c>
      <c r="K87" s="188" t="s">
        <v>37</v>
      </c>
      <c r="L87" s="187" t="s">
        <v>709</v>
      </c>
    </row>
    <row r="88" spans="2:12" s="169" customFormat="1" ht="75.75" customHeight="1">
      <c r="B88" s="185" t="s">
        <v>717</v>
      </c>
      <c r="C88" s="192" t="s">
        <v>718</v>
      </c>
      <c r="D88" s="182">
        <v>43034</v>
      </c>
      <c r="E88" s="179" t="s">
        <v>719</v>
      </c>
      <c r="F88" s="179" t="s">
        <v>707</v>
      </c>
      <c r="G88" s="179" t="s">
        <v>138</v>
      </c>
      <c r="H88" s="177" t="s">
        <v>720</v>
      </c>
      <c r="I88" s="177" t="s">
        <v>720</v>
      </c>
      <c r="J88" s="179" t="s">
        <v>125</v>
      </c>
      <c r="K88" s="181" t="s">
        <v>37</v>
      </c>
      <c r="L88" s="180" t="s">
        <v>709</v>
      </c>
    </row>
    <row r="89" spans="2:12" ht="95.25" customHeight="1">
      <c r="B89" s="185">
        <v>85122201</v>
      </c>
      <c r="C89" s="195" t="s">
        <v>165</v>
      </c>
      <c r="D89" s="18" t="s">
        <v>78</v>
      </c>
      <c r="E89" s="37" t="s">
        <v>166</v>
      </c>
      <c r="F89" s="37" t="s">
        <v>167</v>
      </c>
      <c r="G89" s="54" t="s">
        <v>168</v>
      </c>
      <c r="H89" s="19">
        <v>26482500</v>
      </c>
      <c r="I89" s="19">
        <f aca="true" t="shared" si="3" ref="I89:I98">H89</f>
        <v>26482500</v>
      </c>
      <c r="J89" s="20" t="s">
        <v>31</v>
      </c>
      <c r="K89" s="21" t="s">
        <v>76</v>
      </c>
      <c r="L89" s="62" t="s">
        <v>258</v>
      </c>
    </row>
    <row r="90" spans="2:12" ht="104.25" customHeight="1">
      <c r="B90" s="185" t="s">
        <v>517</v>
      </c>
      <c r="C90" s="75" t="s">
        <v>169</v>
      </c>
      <c r="D90" s="22" t="s">
        <v>170</v>
      </c>
      <c r="E90" s="54" t="s">
        <v>171</v>
      </c>
      <c r="F90" s="37" t="s">
        <v>172</v>
      </c>
      <c r="G90" s="54" t="s">
        <v>168</v>
      </c>
      <c r="H90" s="19">
        <v>18000000</v>
      </c>
      <c r="I90" s="19">
        <f t="shared" si="3"/>
        <v>18000000</v>
      </c>
      <c r="J90" s="20" t="s">
        <v>31</v>
      </c>
      <c r="K90" s="21" t="s">
        <v>76</v>
      </c>
      <c r="L90" s="62" t="s">
        <v>258</v>
      </c>
    </row>
    <row r="91" spans="2:12" ht="66" customHeight="1">
      <c r="B91" s="185" t="s">
        <v>518</v>
      </c>
      <c r="C91" s="75" t="s">
        <v>173</v>
      </c>
      <c r="D91" s="22" t="s">
        <v>170</v>
      </c>
      <c r="E91" s="54" t="s">
        <v>171</v>
      </c>
      <c r="F91" s="37" t="s">
        <v>172</v>
      </c>
      <c r="G91" s="54" t="s">
        <v>168</v>
      </c>
      <c r="H91" s="23">
        <v>15000000</v>
      </c>
      <c r="I91" s="23">
        <f t="shared" si="3"/>
        <v>15000000</v>
      </c>
      <c r="J91" s="20" t="s">
        <v>31</v>
      </c>
      <c r="K91" s="54" t="s">
        <v>174</v>
      </c>
      <c r="L91" s="62" t="s">
        <v>258</v>
      </c>
    </row>
    <row r="92" spans="2:12" ht="63.75">
      <c r="B92" s="185" t="s">
        <v>175</v>
      </c>
      <c r="C92" s="75" t="s">
        <v>176</v>
      </c>
      <c r="D92" s="22" t="s">
        <v>170</v>
      </c>
      <c r="E92" s="54" t="s">
        <v>171</v>
      </c>
      <c r="F92" s="37" t="s">
        <v>172</v>
      </c>
      <c r="G92" s="54" t="s">
        <v>168</v>
      </c>
      <c r="H92" s="19">
        <v>35000000</v>
      </c>
      <c r="I92" s="19">
        <f t="shared" si="3"/>
        <v>35000000</v>
      </c>
      <c r="J92" s="20" t="s">
        <v>31</v>
      </c>
      <c r="K92" s="21" t="s">
        <v>76</v>
      </c>
      <c r="L92" s="62" t="s">
        <v>258</v>
      </c>
    </row>
    <row r="93" spans="2:12" ht="38.25">
      <c r="B93" s="185">
        <v>46181705</v>
      </c>
      <c r="C93" s="75" t="s">
        <v>177</v>
      </c>
      <c r="D93" s="22" t="s">
        <v>178</v>
      </c>
      <c r="E93" s="54" t="s">
        <v>171</v>
      </c>
      <c r="F93" s="37" t="s">
        <v>172</v>
      </c>
      <c r="G93" s="54" t="s">
        <v>168</v>
      </c>
      <c r="H93" s="19">
        <v>20000000</v>
      </c>
      <c r="I93" s="19">
        <f t="shared" si="3"/>
        <v>20000000</v>
      </c>
      <c r="J93" s="20" t="s">
        <v>31</v>
      </c>
      <c r="K93" s="21" t="s">
        <v>76</v>
      </c>
      <c r="L93" s="62" t="s">
        <v>258</v>
      </c>
    </row>
    <row r="94" spans="2:12" ht="68.25" customHeight="1">
      <c r="B94" s="185" t="s">
        <v>519</v>
      </c>
      <c r="C94" s="75" t="s">
        <v>179</v>
      </c>
      <c r="D94" s="22" t="s">
        <v>178</v>
      </c>
      <c r="E94" s="54" t="s">
        <v>171</v>
      </c>
      <c r="F94" s="37" t="s">
        <v>172</v>
      </c>
      <c r="G94" s="54" t="s">
        <v>168</v>
      </c>
      <c r="H94" s="19">
        <v>10000000</v>
      </c>
      <c r="I94" s="19">
        <f t="shared" si="3"/>
        <v>10000000</v>
      </c>
      <c r="J94" s="20" t="s">
        <v>31</v>
      </c>
      <c r="K94" s="21" t="s">
        <v>76</v>
      </c>
      <c r="L94" s="62" t="s">
        <v>258</v>
      </c>
    </row>
    <row r="95" spans="2:12" ht="51">
      <c r="B95" s="185">
        <v>56112104</v>
      </c>
      <c r="C95" s="75" t="s">
        <v>180</v>
      </c>
      <c r="D95" s="22" t="s">
        <v>181</v>
      </c>
      <c r="E95" s="54" t="s">
        <v>171</v>
      </c>
      <c r="F95" s="37" t="s">
        <v>172</v>
      </c>
      <c r="G95" s="54" t="s">
        <v>168</v>
      </c>
      <c r="H95" s="19">
        <v>25000000</v>
      </c>
      <c r="I95" s="19">
        <f t="shared" si="3"/>
        <v>25000000</v>
      </c>
      <c r="J95" s="20" t="s">
        <v>31</v>
      </c>
      <c r="K95" s="21" t="s">
        <v>76</v>
      </c>
      <c r="L95" s="62" t="s">
        <v>258</v>
      </c>
    </row>
    <row r="96" spans="2:12" ht="63.75">
      <c r="B96" s="185">
        <v>80121700</v>
      </c>
      <c r="C96" s="75" t="s">
        <v>624</v>
      </c>
      <c r="D96" s="22" t="s">
        <v>74</v>
      </c>
      <c r="E96" s="54" t="s">
        <v>117</v>
      </c>
      <c r="F96" s="37" t="s">
        <v>91</v>
      </c>
      <c r="G96" s="54" t="s">
        <v>390</v>
      </c>
      <c r="H96" s="19">
        <v>250000000</v>
      </c>
      <c r="I96" s="19">
        <f t="shared" si="3"/>
        <v>250000000</v>
      </c>
      <c r="J96" s="20" t="s">
        <v>31</v>
      </c>
      <c r="K96" s="21" t="s">
        <v>76</v>
      </c>
      <c r="L96" s="62" t="s">
        <v>644</v>
      </c>
    </row>
    <row r="97" spans="2:12" ht="57.75" customHeight="1">
      <c r="B97" s="185">
        <v>80121700</v>
      </c>
      <c r="C97" s="75" t="s">
        <v>182</v>
      </c>
      <c r="D97" s="35">
        <v>42736</v>
      </c>
      <c r="E97" s="58" t="s">
        <v>153</v>
      </c>
      <c r="F97" s="58" t="s">
        <v>91</v>
      </c>
      <c r="G97" s="58" t="s">
        <v>183</v>
      </c>
      <c r="H97" s="24">
        <v>115000000</v>
      </c>
      <c r="I97" s="19">
        <f t="shared" si="3"/>
        <v>115000000</v>
      </c>
      <c r="J97" s="58" t="s">
        <v>31</v>
      </c>
      <c r="K97" s="58" t="s">
        <v>76</v>
      </c>
      <c r="L97" s="62" t="s">
        <v>259</v>
      </c>
    </row>
    <row r="98" spans="2:12" ht="67.5" customHeight="1">
      <c r="B98" s="185">
        <v>80121700</v>
      </c>
      <c r="C98" s="75" t="s">
        <v>624</v>
      </c>
      <c r="D98" s="22" t="s">
        <v>178</v>
      </c>
      <c r="E98" s="113" t="s">
        <v>273</v>
      </c>
      <c r="F98" s="113" t="s">
        <v>245</v>
      </c>
      <c r="G98" s="113" t="s">
        <v>183</v>
      </c>
      <c r="H98" s="24">
        <v>250000000</v>
      </c>
      <c r="I98" s="19">
        <f t="shared" si="3"/>
        <v>250000000</v>
      </c>
      <c r="J98" s="113" t="s">
        <v>31</v>
      </c>
      <c r="K98" s="113" t="s">
        <v>76</v>
      </c>
      <c r="L98" s="62" t="s">
        <v>625</v>
      </c>
    </row>
    <row r="99" spans="2:12" ht="63.75">
      <c r="B99" s="185">
        <v>8011504</v>
      </c>
      <c r="C99" s="75" t="s">
        <v>622</v>
      </c>
      <c r="D99" s="26" t="s">
        <v>74</v>
      </c>
      <c r="E99" s="64" t="s">
        <v>406</v>
      </c>
      <c r="F99" s="64" t="s">
        <v>91</v>
      </c>
      <c r="G99" s="64" t="s">
        <v>183</v>
      </c>
      <c r="H99" s="24">
        <v>87000000</v>
      </c>
      <c r="I99" s="24">
        <f>H99</f>
        <v>87000000</v>
      </c>
      <c r="J99" s="20" t="s">
        <v>31</v>
      </c>
      <c r="K99" s="20" t="s">
        <v>31</v>
      </c>
      <c r="L99" s="62" t="s">
        <v>259</v>
      </c>
    </row>
    <row r="100" spans="2:12" ht="110.25" customHeight="1">
      <c r="B100" s="185">
        <v>80111504</v>
      </c>
      <c r="C100" s="75" t="s">
        <v>622</v>
      </c>
      <c r="D100" s="26" t="s">
        <v>623</v>
      </c>
      <c r="E100" s="112" t="s">
        <v>406</v>
      </c>
      <c r="F100" s="112" t="s">
        <v>91</v>
      </c>
      <c r="G100" s="112" t="s">
        <v>183</v>
      </c>
      <c r="H100" s="24">
        <v>86751000</v>
      </c>
      <c r="I100" s="24">
        <f>H100</f>
        <v>86751000</v>
      </c>
      <c r="J100" s="20" t="s">
        <v>31</v>
      </c>
      <c r="K100" s="20" t="s">
        <v>31</v>
      </c>
      <c r="L100" s="62" t="s">
        <v>259</v>
      </c>
    </row>
    <row r="101" spans="2:12" ht="38.25">
      <c r="B101" s="185">
        <v>80111504</v>
      </c>
      <c r="C101" s="75" t="s">
        <v>637</v>
      </c>
      <c r="D101" s="26">
        <v>42767</v>
      </c>
      <c r="E101" s="64" t="s">
        <v>133</v>
      </c>
      <c r="F101" s="64" t="s">
        <v>91</v>
      </c>
      <c r="G101" s="64" t="s">
        <v>183</v>
      </c>
      <c r="H101" s="24">
        <v>90000000</v>
      </c>
      <c r="I101" s="24">
        <f>H101</f>
        <v>90000000</v>
      </c>
      <c r="J101" s="20" t="s">
        <v>31</v>
      </c>
      <c r="K101" s="20" t="s">
        <v>31</v>
      </c>
      <c r="L101" s="62" t="s">
        <v>259</v>
      </c>
    </row>
    <row r="102" spans="2:12" ht="63" customHeight="1">
      <c r="B102" s="185" t="s">
        <v>636</v>
      </c>
      <c r="C102" s="75" t="s">
        <v>262</v>
      </c>
      <c r="D102" s="35" t="s">
        <v>261</v>
      </c>
      <c r="E102" s="58" t="s">
        <v>184</v>
      </c>
      <c r="F102" s="58" t="s">
        <v>91</v>
      </c>
      <c r="G102" s="58" t="s">
        <v>183</v>
      </c>
      <c r="H102" s="24">
        <v>5000000</v>
      </c>
      <c r="I102" s="19">
        <v>5000000</v>
      </c>
      <c r="J102" s="58" t="s">
        <v>31</v>
      </c>
      <c r="K102" s="58" t="s">
        <v>31</v>
      </c>
      <c r="L102" s="62" t="s">
        <v>259</v>
      </c>
    </row>
    <row r="103" spans="2:12" ht="69.75" customHeight="1">
      <c r="B103" s="185" t="s">
        <v>525</v>
      </c>
      <c r="C103" s="75" t="s">
        <v>635</v>
      </c>
      <c r="D103" s="18" t="s">
        <v>559</v>
      </c>
      <c r="E103" s="37" t="s">
        <v>560</v>
      </c>
      <c r="F103" s="37" t="s">
        <v>167</v>
      </c>
      <c r="G103" s="54" t="s">
        <v>168</v>
      </c>
      <c r="H103" s="19">
        <v>60000000</v>
      </c>
      <c r="I103" s="19">
        <f>H103</f>
        <v>60000000</v>
      </c>
      <c r="J103" s="20" t="s">
        <v>31</v>
      </c>
      <c r="K103" s="21" t="s">
        <v>76</v>
      </c>
      <c r="L103" s="62" t="s">
        <v>260</v>
      </c>
    </row>
    <row r="104" spans="2:12" ht="51">
      <c r="B104" s="185">
        <v>80111707</v>
      </c>
      <c r="C104" s="75" t="s">
        <v>189</v>
      </c>
      <c r="D104" s="22" t="s">
        <v>190</v>
      </c>
      <c r="E104" s="37" t="s">
        <v>191</v>
      </c>
      <c r="F104" s="37" t="s">
        <v>149</v>
      </c>
      <c r="G104" s="37" t="s">
        <v>192</v>
      </c>
      <c r="H104" s="25">
        <v>25000000</v>
      </c>
      <c r="I104" s="25">
        <v>25000000</v>
      </c>
      <c r="J104" s="20" t="s">
        <v>31</v>
      </c>
      <c r="K104" s="21" t="s">
        <v>76</v>
      </c>
      <c r="L104" s="62" t="s">
        <v>207</v>
      </c>
    </row>
    <row r="105" spans="2:12" ht="58.5" customHeight="1">
      <c r="B105" s="185">
        <v>80131502</v>
      </c>
      <c r="C105" s="75" t="s">
        <v>193</v>
      </c>
      <c r="D105" s="22">
        <v>42767</v>
      </c>
      <c r="E105" s="37" t="s">
        <v>49</v>
      </c>
      <c r="F105" s="37" t="s">
        <v>91</v>
      </c>
      <c r="G105" s="37" t="s">
        <v>192</v>
      </c>
      <c r="H105" s="25">
        <v>800000000</v>
      </c>
      <c r="I105" s="25">
        <f>H105</f>
        <v>800000000</v>
      </c>
      <c r="J105" s="20" t="s">
        <v>31</v>
      </c>
      <c r="K105" s="21" t="s">
        <v>76</v>
      </c>
      <c r="L105" s="62" t="s">
        <v>208</v>
      </c>
    </row>
    <row r="106" spans="2:12" ht="63.75">
      <c r="B106" s="185" t="s">
        <v>621</v>
      </c>
      <c r="C106" s="75" t="s">
        <v>618</v>
      </c>
      <c r="D106" s="22" t="s">
        <v>394</v>
      </c>
      <c r="E106" s="37" t="s">
        <v>619</v>
      </c>
      <c r="F106" s="37" t="s">
        <v>620</v>
      </c>
      <c r="G106" s="37" t="s">
        <v>174</v>
      </c>
      <c r="H106" s="25">
        <v>0</v>
      </c>
      <c r="I106" s="25">
        <v>0</v>
      </c>
      <c r="J106" s="20" t="s">
        <v>31</v>
      </c>
      <c r="K106" s="21" t="s">
        <v>76</v>
      </c>
      <c r="L106" s="62" t="s">
        <v>208</v>
      </c>
    </row>
    <row r="107" spans="2:12" ht="100.5" customHeight="1">
      <c r="B107" s="185"/>
      <c r="C107" s="75" t="s">
        <v>628</v>
      </c>
      <c r="D107" s="22" t="s">
        <v>394</v>
      </c>
      <c r="E107" s="37" t="s">
        <v>406</v>
      </c>
      <c r="F107" s="37" t="s">
        <v>90</v>
      </c>
      <c r="G107" s="37" t="s">
        <v>192</v>
      </c>
      <c r="H107" s="25">
        <v>10000000</v>
      </c>
      <c r="I107" s="25">
        <f>H107</f>
        <v>10000000</v>
      </c>
      <c r="J107" s="20" t="s">
        <v>31</v>
      </c>
      <c r="K107" s="21" t="s">
        <v>76</v>
      </c>
      <c r="L107" s="62" t="s">
        <v>629</v>
      </c>
    </row>
    <row r="108" spans="2:12" ht="57" customHeight="1">
      <c r="B108" s="185" t="s">
        <v>526</v>
      </c>
      <c r="C108" s="75" t="s">
        <v>206</v>
      </c>
      <c r="D108" s="22">
        <v>42767</v>
      </c>
      <c r="E108" s="37" t="s">
        <v>49</v>
      </c>
      <c r="F108" s="37" t="s">
        <v>194</v>
      </c>
      <c r="G108" s="37" t="s">
        <v>192</v>
      </c>
      <c r="H108" s="25">
        <v>450000000</v>
      </c>
      <c r="I108" s="25">
        <f aca="true" t="shared" si="4" ref="I108:I118">H108</f>
        <v>450000000</v>
      </c>
      <c r="J108" s="20" t="s">
        <v>31</v>
      </c>
      <c r="K108" s="21" t="s">
        <v>76</v>
      </c>
      <c r="L108" s="62" t="s">
        <v>208</v>
      </c>
    </row>
    <row r="109" spans="2:12" ht="60.75" customHeight="1">
      <c r="B109" s="185">
        <v>15101500</v>
      </c>
      <c r="C109" s="75" t="s">
        <v>195</v>
      </c>
      <c r="D109" s="22">
        <v>42767</v>
      </c>
      <c r="E109" s="37" t="s">
        <v>49</v>
      </c>
      <c r="F109" s="37" t="s">
        <v>196</v>
      </c>
      <c r="G109" s="37" t="s">
        <v>192</v>
      </c>
      <c r="H109" s="25">
        <v>250000000</v>
      </c>
      <c r="I109" s="25">
        <f t="shared" si="4"/>
        <v>250000000</v>
      </c>
      <c r="J109" s="20" t="s">
        <v>31</v>
      </c>
      <c r="K109" s="21" t="s">
        <v>76</v>
      </c>
      <c r="L109" s="62" t="s">
        <v>208</v>
      </c>
    </row>
    <row r="110" spans="2:12" ht="55.5" customHeight="1">
      <c r="B110" s="185" t="s">
        <v>527</v>
      </c>
      <c r="C110" s="75" t="s">
        <v>197</v>
      </c>
      <c r="D110" s="22" t="s">
        <v>198</v>
      </c>
      <c r="E110" s="37" t="s">
        <v>199</v>
      </c>
      <c r="F110" s="37" t="s">
        <v>194</v>
      </c>
      <c r="G110" s="37" t="s">
        <v>192</v>
      </c>
      <c r="H110" s="25">
        <v>1200000000</v>
      </c>
      <c r="I110" s="25">
        <f t="shared" si="4"/>
        <v>1200000000</v>
      </c>
      <c r="J110" s="20" t="s">
        <v>31</v>
      </c>
      <c r="K110" s="21" t="s">
        <v>76</v>
      </c>
      <c r="L110" s="62" t="s">
        <v>208</v>
      </c>
    </row>
    <row r="111" spans="2:12" ht="70.5" customHeight="1">
      <c r="B111" s="185">
        <v>81111800</v>
      </c>
      <c r="C111" s="75" t="s">
        <v>200</v>
      </c>
      <c r="D111" s="22">
        <v>42767</v>
      </c>
      <c r="E111" s="37" t="s">
        <v>49</v>
      </c>
      <c r="F111" s="37" t="s">
        <v>91</v>
      </c>
      <c r="G111" s="37" t="s">
        <v>192</v>
      </c>
      <c r="H111" s="25">
        <v>360000000</v>
      </c>
      <c r="I111" s="25">
        <f t="shared" si="4"/>
        <v>360000000</v>
      </c>
      <c r="J111" s="20" t="s">
        <v>31</v>
      </c>
      <c r="K111" s="21" t="s">
        <v>76</v>
      </c>
      <c r="L111" s="62" t="s">
        <v>208</v>
      </c>
    </row>
    <row r="112" spans="2:12" ht="161.25" customHeight="1">
      <c r="B112" s="185" t="s">
        <v>528</v>
      </c>
      <c r="C112" s="75" t="s">
        <v>626</v>
      </c>
      <c r="D112" s="22" t="s">
        <v>394</v>
      </c>
      <c r="E112" s="37" t="s">
        <v>153</v>
      </c>
      <c r="F112" s="37" t="s">
        <v>119</v>
      </c>
      <c r="G112" s="37" t="s">
        <v>192</v>
      </c>
      <c r="H112" s="25">
        <v>129951358</v>
      </c>
      <c r="I112" s="25">
        <f t="shared" si="4"/>
        <v>129951358</v>
      </c>
      <c r="J112" s="20" t="s">
        <v>31</v>
      </c>
      <c r="K112" s="21" t="s">
        <v>76</v>
      </c>
      <c r="L112" s="62" t="s">
        <v>208</v>
      </c>
    </row>
    <row r="113" spans="2:12" ht="63.75">
      <c r="B113" s="185" t="s">
        <v>641</v>
      </c>
      <c r="C113" s="75" t="s">
        <v>638</v>
      </c>
      <c r="D113" s="22" t="s">
        <v>640</v>
      </c>
      <c r="E113" s="37" t="s">
        <v>184</v>
      </c>
      <c r="F113" s="37" t="s">
        <v>119</v>
      </c>
      <c r="G113" s="37" t="s">
        <v>192</v>
      </c>
      <c r="H113" s="25">
        <v>45000000</v>
      </c>
      <c r="I113" s="25">
        <f t="shared" si="4"/>
        <v>45000000</v>
      </c>
      <c r="J113" s="20" t="s">
        <v>31</v>
      </c>
      <c r="K113" s="21" t="s">
        <v>76</v>
      </c>
      <c r="L113" s="62" t="s">
        <v>639</v>
      </c>
    </row>
    <row r="114" spans="2:12" ht="54.75" customHeight="1">
      <c r="B114" s="185" t="s">
        <v>529</v>
      </c>
      <c r="C114" s="75" t="s">
        <v>201</v>
      </c>
      <c r="D114" s="22">
        <v>42736</v>
      </c>
      <c r="E114" s="37" t="s">
        <v>202</v>
      </c>
      <c r="F114" s="37" t="s">
        <v>91</v>
      </c>
      <c r="G114" s="37" t="s">
        <v>192</v>
      </c>
      <c r="H114" s="25">
        <v>16500000</v>
      </c>
      <c r="I114" s="25">
        <f t="shared" si="4"/>
        <v>16500000</v>
      </c>
      <c r="J114" s="20" t="s">
        <v>31</v>
      </c>
      <c r="K114" s="21" t="s">
        <v>76</v>
      </c>
      <c r="L114" s="62" t="s">
        <v>208</v>
      </c>
    </row>
    <row r="115" spans="2:12" ht="54.75" customHeight="1">
      <c r="B115" s="185" t="s">
        <v>530</v>
      </c>
      <c r="C115" s="75" t="s">
        <v>627</v>
      </c>
      <c r="D115" s="22" t="s">
        <v>237</v>
      </c>
      <c r="E115" s="37" t="s">
        <v>203</v>
      </c>
      <c r="F115" s="37" t="s">
        <v>123</v>
      </c>
      <c r="G115" s="37" t="s">
        <v>192</v>
      </c>
      <c r="H115" s="25">
        <v>70167784</v>
      </c>
      <c r="I115" s="25">
        <f t="shared" si="4"/>
        <v>70167784</v>
      </c>
      <c r="J115" s="20" t="s">
        <v>31</v>
      </c>
      <c r="K115" s="21" t="s">
        <v>76</v>
      </c>
      <c r="L115" s="62" t="s">
        <v>209</v>
      </c>
    </row>
    <row r="116" spans="2:12" ht="59.25" customHeight="1">
      <c r="B116" s="185" t="s">
        <v>531</v>
      </c>
      <c r="C116" s="75" t="s">
        <v>204</v>
      </c>
      <c r="D116" s="22" t="s">
        <v>78</v>
      </c>
      <c r="E116" s="37" t="s">
        <v>75</v>
      </c>
      <c r="F116" s="37" t="s">
        <v>186</v>
      </c>
      <c r="G116" s="37" t="s">
        <v>205</v>
      </c>
      <c r="H116" s="25">
        <f>2316392466+428627701</f>
        <v>2745020167</v>
      </c>
      <c r="I116" s="25">
        <f t="shared" si="4"/>
        <v>2745020167</v>
      </c>
      <c r="J116" s="20" t="s">
        <v>31</v>
      </c>
      <c r="K116" s="21" t="s">
        <v>76</v>
      </c>
      <c r="L116" s="39" t="s">
        <v>210</v>
      </c>
    </row>
    <row r="117" spans="2:12" ht="45.75" customHeight="1">
      <c r="B117" s="185">
        <v>86111604</v>
      </c>
      <c r="C117" s="75" t="s">
        <v>187</v>
      </c>
      <c r="D117" s="22" t="s">
        <v>237</v>
      </c>
      <c r="E117" s="37" t="s">
        <v>185</v>
      </c>
      <c r="F117" s="37" t="s">
        <v>188</v>
      </c>
      <c r="G117" s="37" t="s">
        <v>192</v>
      </c>
      <c r="H117" s="25">
        <v>250000000</v>
      </c>
      <c r="I117" s="25">
        <f t="shared" si="4"/>
        <v>250000000</v>
      </c>
      <c r="J117" s="20" t="s">
        <v>31</v>
      </c>
      <c r="K117" s="21" t="s">
        <v>76</v>
      </c>
      <c r="L117" s="39" t="s">
        <v>210</v>
      </c>
    </row>
    <row r="118" spans="2:12" ht="93.75" customHeight="1">
      <c r="B118" s="185">
        <v>85101503</v>
      </c>
      <c r="C118" s="196" t="s">
        <v>642</v>
      </c>
      <c r="D118" s="22" t="s">
        <v>585</v>
      </c>
      <c r="E118" s="37" t="s">
        <v>643</v>
      </c>
      <c r="F118" s="37" t="s">
        <v>188</v>
      </c>
      <c r="G118" s="37" t="s">
        <v>192</v>
      </c>
      <c r="H118" s="25">
        <v>23000000</v>
      </c>
      <c r="I118" s="25">
        <f t="shared" si="4"/>
        <v>23000000</v>
      </c>
      <c r="J118" s="20" t="s">
        <v>31</v>
      </c>
      <c r="K118" s="21" t="s">
        <v>76</v>
      </c>
      <c r="L118" s="62" t="s">
        <v>258</v>
      </c>
    </row>
    <row r="119" spans="2:12" ht="59.25" customHeight="1">
      <c r="B119" s="202">
        <v>72103302</v>
      </c>
      <c r="C119" s="63" t="s">
        <v>211</v>
      </c>
      <c r="D119" s="35" t="s">
        <v>266</v>
      </c>
      <c r="E119" s="58" t="s">
        <v>249</v>
      </c>
      <c r="F119" s="54" t="s">
        <v>196</v>
      </c>
      <c r="G119" s="37" t="s">
        <v>264</v>
      </c>
      <c r="H119" s="33">
        <v>300000000</v>
      </c>
      <c r="I119" s="25">
        <v>300000000</v>
      </c>
      <c r="J119" s="20" t="s">
        <v>31</v>
      </c>
      <c r="K119" s="21" t="s">
        <v>76</v>
      </c>
      <c r="L119" s="62" t="s">
        <v>263</v>
      </c>
    </row>
    <row r="120" spans="2:12" ht="63.75">
      <c r="B120" s="202" t="s">
        <v>532</v>
      </c>
      <c r="C120" s="196" t="s">
        <v>212</v>
      </c>
      <c r="D120" s="35" t="s">
        <v>267</v>
      </c>
      <c r="E120" s="58" t="s">
        <v>271</v>
      </c>
      <c r="F120" s="58" t="s">
        <v>119</v>
      </c>
      <c r="G120" s="37" t="s">
        <v>264</v>
      </c>
      <c r="H120" s="92">
        <v>300000000</v>
      </c>
      <c r="I120" s="25">
        <v>300000000</v>
      </c>
      <c r="J120" s="20" t="s">
        <v>31</v>
      </c>
      <c r="K120" s="21" t="s">
        <v>76</v>
      </c>
      <c r="L120" s="62" t="s">
        <v>263</v>
      </c>
    </row>
    <row r="121" spans="2:12" ht="57.75" customHeight="1">
      <c r="B121" s="202">
        <v>95111600</v>
      </c>
      <c r="C121" s="152" t="s">
        <v>213</v>
      </c>
      <c r="D121" s="35" t="s">
        <v>268</v>
      </c>
      <c r="E121" s="58" t="s">
        <v>160</v>
      </c>
      <c r="F121" s="58" t="s">
        <v>121</v>
      </c>
      <c r="G121" s="37" t="s">
        <v>264</v>
      </c>
      <c r="H121" s="92">
        <v>1500000000</v>
      </c>
      <c r="I121" s="25">
        <v>1500000000</v>
      </c>
      <c r="J121" s="20" t="s">
        <v>31</v>
      </c>
      <c r="K121" s="21" t="s">
        <v>76</v>
      </c>
      <c r="L121" s="62" t="s">
        <v>263</v>
      </c>
    </row>
    <row r="122" spans="2:12" ht="60.75" customHeight="1">
      <c r="B122" s="202">
        <v>53102700</v>
      </c>
      <c r="C122" s="152" t="s">
        <v>214</v>
      </c>
      <c r="D122" s="35" t="s">
        <v>267</v>
      </c>
      <c r="E122" s="58" t="s">
        <v>265</v>
      </c>
      <c r="F122" s="58" t="s">
        <v>215</v>
      </c>
      <c r="G122" s="37" t="s">
        <v>264</v>
      </c>
      <c r="H122" s="92">
        <v>450000000</v>
      </c>
      <c r="I122" s="25">
        <v>450000000</v>
      </c>
      <c r="J122" s="20" t="s">
        <v>31</v>
      </c>
      <c r="K122" s="21" t="s">
        <v>76</v>
      </c>
      <c r="L122" s="62" t="s">
        <v>263</v>
      </c>
    </row>
    <row r="123" spans="2:12" ht="54.75" customHeight="1">
      <c r="B123" s="202">
        <v>32131000</v>
      </c>
      <c r="C123" s="152" t="s">
        <v>216</v>
      </c>
      <c r="D123" s="35" t="s">
        <v>181</v>
      </c>
      <c r="E123" s="58" t="s">
        <v>270</v>
      </c>
      <c r="F123" s="58" t="s">
        <v>217</v>
      </c>
      <c r="G123" s="37" t="s">
        <v>264</v>
      </c>
      <c r="H123" s="92">
        <v>44000000</v>
      </c>
      <c r="I123" s="25">
        <v>44000000</v>
      </c>
      <c r="J123" s="20"/>
      <c r="K123" s="21" t="s">
        <v>76</v>
      </c>
      <c r="L123" s="62" t="s">
        <v>263</v>
      </c>
    </row>
    <row r="124" spans="2:12" ht="58.5" customHeight="1">
      <c r="B124" s="203">
        <v>251015</v>
      </c>
      <c r="C124" s="152" t="s">
        <v>218</v>
      </c>
      <c r="D124" s="35" t="s">
        <v>268</v>
      </c>
      <c r="E124" s="90" t="s">
        <v>271</v>
      </c>
      <c r="F124" s="58" t="s">
        <v>215</v>
      </c>
      <c r="G124" s="37" t="s">
        <v>264</v>
      </c>
      <c r="H124" s="92">
        <v>700000000</v>
      </c>
      <c r="I124" s="92">
        <v>700000000</v>
      </c>
      <c r="J124" s="20" t="s">
        <v>31</v>
      </c>
      <c r="K124" s="21" t="s">
        <v>76</v>
      </c>
      <c r="L124" s="62" t="s">
        <v>263</v>
      </c>
    </row>
    <row r="125" spans="2:12" ht="51">
      <c r="B125" s="202">
        <v>861320</v>
      </c>
      <c r="C125" s="152" t="s">
        <v>219</v>
      </c>
      <c r="D125" s="35" t="s">
        <v>181</v>
      </c>
      <c r="E125" s="58" t="s">
        <v>272</v>
      </c>
      <c r="F125" s="58" t="s">
        <v>245</v>
      </c>
      <c r="G125" s="37" t="s">
        <v>264</v>
      </c>
      <c r="H125" s="92">
        <v>260000000</v>
      </c>
      <c r="I125" s="92">
        <v>260000000</v>
      </c>
      <c r="J125" s="20" t="s">
        <v>31</v>
      </c>
      <c r="K125" s="21" t="s">
        <v>76</v>
      </c>
      <c r="L125" s="62" t="s">
        <v>263</v>
      </c>
    </row>
    <row r="126" spans="2:12" ht="51">
      <c r="B126" s="202">
        <v>861320</v>
      </c>
      <c r="C126" s="63" t="s">
        <v>221</v>
      </c>
      <c r="D126" s="35" t="s">
        <v>250</v>
      </c>
      <c r="E126" s="58" t="s">
        <v>273</v>
      </c>
      <c r="F126" s="58" t="s">
        <v>220</v>
      </c>
      <c r="G126" s="37" t="s">
        <v>264</v>
      </c>
      <c r="H126" s="92">
        <v>448000000</v>
      </c>
      <c r="I126" s="92">
        <v>448000000</v>
      </c>
      <c r="J126" s="20" t="s">
        <v>31</v>
      </c>
      <c r="K126" s="21" t="s">
        <v>76</v>
      </c>
      <c r="L126" s="62" t="s">
        <v>263</v>
      </c>
    </row>
    <row r="127" spans="2:12" ht="51">
      <c r="B127" s="202">
        <v>781415</v>
      </c>
      <c r="C127" s="152" t="s">
        <v>222</v>
      </c>
      <c r="D127" s="58" t="s">
        <v>269</v>
      </c>
      <c r="E127" s="58" t="s">
        <v>244</v>
      </c>
      <c r="F127" s="58" t="s">
        <v>225</v>
      </c>
      <c r="G127" s="37" t="s">
        <v>264</v>
      </c>
      <c r="H127" s="92">
        <v>22000000</v>
      </c>
      <c r="I127" s="92">
        <v>22000000</v>
      </c>
      <c r="J127" s="20" t="s">
        <v>31</v>
      </c>
      <c r="K127" s="21" t="s">
        <v>76</v>
      </c>
      <c r="L127" s="62" t="s">
        <v>263</v>
      </c>
    </row>
    <row r="128" spans="2:12" ht="51">
      <c r="B128" s="202">
        <v>441200</v>
      </c>
      <c r="C128" s="152" t="s">
        <v>223</v>
      </c>
      <c r="D128" s="35" t="s">
        <v>267</v>
      </c>
      <c r="E128" s="90" t="s">
        <v>171</v>
      </c>
      <c r="F128" s="58" t="s">
        <v>119</v>
      </c>
      <c r="G128" s="37" t="s">
        <v>264</v>
      </c>
      <c r="H128" s="33">
        <v>200000000</v>
      </c>
      <c r="I128" s="33">
        <v>200000000</v>
      </c>
      <c r="J128" s="20" t="s">
        <v>31</v>
      </c>
      <c r="K128" s="21" t="s">
        <v>76</v>
      </c>
      <c r="L128" s="62" t="s">
        <v>263</v>
      </c>
    </row>
    <row r="129" spans="2:12" ht="105.75" customHeight="1">
      <c r="B129" s="185">
        <v>80111500</v>
      </c>
      <c r="C129" s="152" t="s">
        <v>632</v>
      </c>
      <c r="D129" s="35" t="s">
        <v>43</v>
      </c>
      <c r="E129" s="90" t="s">
        <v>171</v>
      </c>
      <c r="F129" s="113" t="s">
        <v>633</v>
      </c>
      <c r="G129" s="37" t="s">
        <v>264</v>
      </c>
      <c r="H129" s="33">
        <v>43851500</v>
      </c>
      <c r="I129" s="33">
        <f>H129</f>
        <v>43851500</v>
      </c>
      <c r="J129" s="20" t="s">
        <v>31</v>
      </c>
      <c r="K129" s="21" t="s">
        <v>76</v>
      </c>
      <c r="L129" s="62" t="s">
        <v>634</v>
      </c>
    </row>
    <row r="130" spans="2:12" ht="51">
      <c r="B130" s="185">
        <v>80111604</v>
      </c>
      <c r="C130" s="152" t="s">
        <v>224</v>
      </c>
      <c r="D130" s="35" t="s">
        <v>181</v>
      </c>
      <c r="E130" s="58" t="s">
        <v>94</v>
      </c>
      <c r="F130" s="58" t="s">
        <v>225</v>
      </c>
      <c r="G130" s="37" t="s">
        <v>264</v>
      </c>
      <c r="H130" s="33">
        <v>700000000</v>
      </c>
      <c r="I130" s="33">
        <v>700000000</v>
      </c>
      <c r="J130" s="20" t="s">
        <v>31</v>
      </c>
      <c r="K130" s="21" t="s">
        <v>76</v>
      </c>
      <c r="L130" s="62" t="s">
        <v>263</v>
      </c>
    </row>
    <row r="131" spans="2:12" ht="51">
      <c r="B131" s="185" t="s">
        <v>631</v>
      </c>
      <c r="C131" s="152" t="s">
        <v>630</v>
      </c>
      <c r="D131" s="35" t="s">
        <v>250</v>
      </c>
      <c r="E131" s="58" t="s">
        <v>133</v>
      </c>
      <c r="F131" s="113" t="s">
        <v>382</v>
      </c>
      <c r="G131" s="37" t="s">
        <v>264</v>
      </c>
      <c r="H131" s="33">
        <v>44000000</v>
      </c>
      <c r="I131" s="33">
        <v>44000000</v>
      </c>
      <c r="J131" s="20" t="s">
        <v>31</v>
      </c>
      <c r="K131" s="21" t="s">
        <v>76</v>
      </c>
      <c r="L131" s="62" t="s">
        <v>263</v>
      </c>
    </row>
    <row r="132" spans="2:12" ht="66" customHeight="1">
      <c r="B132" s="204">
        <v>80101505</v>
      </c>
      <c r="C132" s="152" t="s">
        <v>226</v>
      </c>
      <c r="D132" s="69" t="s">
        <v>82</v>
      </c>
      <c r="E132" s="70" t="s">
        <v>133</v>
      </c>
      <c r="F132" s="70" t="s">
        <v>90</v>
      </c>
      <c r="G132" s="70" t="s">
        <v>227</v>
      </c>
      <c r="H132" s="71">
        <v>128000000</v>
      </c>
      <c r="I132" s="71">
        <v>128000000</v>
      </c>
      <c r="J132" s="20" t="s">
        <v>31</v>
      </c>
      <c r="K132" s="21" t="s">
        <v>76</v>
      </c>
      <c r="L132" s="157" t="s">
        <v>700</v>
      </c>
    </row>
    <row r="133" spans="2:12" ht="93" customHeight="1">
      <c r="B133" s="185" t="s">
        <v>533</v>
      </c>
      <c r="C133" s="152" t="s">
        <v>228</v>
      </c>
      <c r="D133" s="69" t="s">
        <v>82</v>
      </c>
      <c r="E133" s="54" t="s">
        <v>133</v>
      </c>
      <c r="F133" s="54" t="s">
        <v>229</v>
      </c>
      <c r="G133" s="54" t="s">
        <v>227</v>
      </c>
      <c r="H133" s="23">
        <v>150000000</v>
      </c>
      <c r="I133" s="23">
        <v>150000000</v>
      </c>
      <c r="J133" s="20" t="s">
        <v>31</v>
      </c>
      <c r="K133" s="21" t="s">
        <v>76</v>
      </c>
      <c r="L133" s="62" t="s">
        <v>701</v>
      </c>
    </row>
    <row r="134" spans="2:12" ht="56.25" customHeight="1">
      <c r="B134" s="185">
        <v>80101505</v>
      </c>
      <c r="C134" s="152" t="s">
        <v>230</v>
      </c>
      <c r="D134" s="69" t="s">
        <v>231</v>
      </c>
      <c r="E134" s="54" t="s">
        <v>153</v>
      </c>
      <c r="F134" s="54" t="s">
        <v>232</v>
      </c>
      <c r="G134" s="54" t="s">
        <v>227</v>
      </c>
      <c r="H134" s="23">
        <v>442590000</v>
      </c>
      <c r="I134" s="23">
        <v>442590000</v>
      </c>
      <c r="J134" s="20" t="s">
        <v>31</v>
      </c>
      <c r="K134" s="21" t="s">
        <v>76</v>
      </c>
      <c r="L134" s="157" t="s">
        <v>701</v>
      </c>
    </row>
    <row r="135" spans="2:12" ht="53.25" customHeight="1">
      <c r="B135" s="185">
        <v>81112501</v>
      </c>
      <c r="C135" s="152" t="s">
        <v>233</v>
      </c>
      <c r="D135" s="69" t="s">
        <v>82</v>
      </c>
      <c r="E135" s="54" t="s">
        <v>133</v>
      </c>
      <c r="F135" s="54" t="s">
        <v>90</v>
      </c>
      <c r="G135" s="54" t="s">
        <v>227</v>
      </c>
      <c r="H135" s="23">
        <v>60000000</v>
      </c>
      <c r="I135" s="23">
        <v>60000000</v>
      </c>
      <c r="J135" s="20" t="s">
        <v>31</v>
      </c>
      <c r="K135" s="21" t="s">
        <v>76</v>
      </c>
      <c r="L135" s="157" t="s">
        <v>701</v>
      </c>
    </row>
    <row r="136" spans="2:12" ht="60" customHeight="1">
      <c r="B136" s="185">
        <v>81112501</v>
      </c>
      <c r="C136" s="152" t="s">
        <v>274</v>
      </c>
      <c r="D136" s="69" t="s">
        <v>82</v>
      </c>
      <c r="E136" s="54" t="s">
        <v>133</v>
      </c>
      <c r="F136" s="54" t="s">
        <v>90</v>
      </c>
      <c r="G136" s="54" t="s">
        <v>227</v>
      </c>
      <c r="H136" s="23">
        <v>52000000</v>
      </c>
      <c r="I136" s="23">
        <v>52000000</v>
      </c>
      <c r="J136" s="20" t="s">
        <v>31</v>
      </c>
      <c r="K136" s="21" t="s">
        <v>76</v>
      </c>
      <c r="L136" s="157" t="s">
        <v>701</v>
      </c>
    </row>
    <row r="137" spans="2:12" ht="64.5" customHeight="1">
      <c r="B137" s="185">
        <v>80101507</v>
      </c>
      <c r="C137" s="152" t="s">
        <v>234</v>
      </c>
      <c r="D137" s="69" t="s">
        <v>82</v>
      </c>
      <c r="E137" s="54" t="s">
        <v>133</v>
      </c>
      <c r="F137" s="54" t="s">
        <v>90</v>
      </c>
      <c r="G137" s="54" t="s">
        <v>227</v>
      </c>
      <c r="H137" s="23">
        <v>85000000</v>
      </c>
      <c r="I137" s="23">
        <v>85000000</v>
      </c>
      <c r="J137" s="20" t="s">
        <v>31</v>
      </c>
      <c r="K137" s="21" t="s">
        <v>76</v>
      </c>
      <c r="L137" s="157" t="s">
        <v>701</v>
      </c>
    </row>
    <row r="138" spans="2:12" ht="53.25" customHeight="1">
      <c r="B138" s="185" t="s">
        <v>534</v>
      </c>
      <c r="C138" s="152" t="s">
        <v>235</v>
      </c>
      <c r="D138" s="69" t="s">
        <v>82</v>
      </c>
      <c r="E138" s="54" t="s">
        <v>133</v>
      </c>
      <c r="F138" s="54" t="s">
        <v>232</v>
      </c>
      <c r="G138" s="54" t="s">
        <v>227</v>
      </c>
      <c r="H138" s="23">
        <v>500000000</v>
      </c>
      <c r="I138" s="23">
        <v>500000000</v>
      </c>
      <c r="J138" s="20" t="s">
        <v>31</v>
      </c>
      <c r="K138" s="21" t="s">
        <v>76</v>
      </c>
      <c r="L138" s="157" t="s">
        <v>701</v>
      </c>
    </row>
    <row r="139" spans="2:12" ht="55.5" customHeight="1">
      <c r="B139" s="185">
        <v>80101500</v>
      </c>
      <c r="C139" s="152" t="s">
        <v>236</v>
      </c>
      <c r="D139" s="69" t="s">
        <v>82</v>
      </c>
      <c r="E139" s="54" t="s">
        <v>133</v>
      </c>
      <c r="F139" s="54" t="s">
        <v>90</v>
      </c>
      <c r="G139" s="54" t="s">
        <v>227</v>
      </c>
      <c r="H139" s="23">
        <v>200000000</v>
      </c>
      <c r="I139" s="23">
        <v>200000000</v>
      </c>
      <c r="J139" s="20" t="s">
        <v>31</v>
      </c>
      <c r="K139" s="21" t="s">
        <v>76</v>
      </c>
      <c r="L139" s="157" t="s">
        <v>701</v>
      </c>
    </row>
    <row r="140" spans="2:12" s="151" customFormat="1" ht="55.5" customHeight="1">
      <c r="B140" s="185">
        <v>81161501</v>
      </c>
      <c r="C140" s="152" t="s">
        <v>692</v>
      </c>
      <c r="D140" s="69">
        <v>42962</v>
      </c>
      <c r="E140" s="154" t="s">
        <v>561</v>
      </c>
      <c r="F140" s="154" t="s">
        <v>229</v>
      </c>
      <c r="G140" s="154" t="s">
        <v>390</v>
      </c>
      <c r="H140" s="23">
        <v>220000000</v>
      </c>
      <c r="I140" s="23">
        <v>220000000</v>
      </c>
      <c r="J140" s="20" t="s">
        <v>693</v>
      </c>
      <c r="K140" s="21" t="s">
        <v>76</v>
      </c>
      <c r="L140" s="157" t="s">
        <v>701</v>
      </c>
    </row>
    <row r="141" spans="2:12" s="151" customFormat="1" ht="55.5" customHeight="1">
      <c r="B141" s="185" t="s">
        <v>698</v>
      </c>
      <c r="C141" s="152" t="s">
        <v>694</v>
      </c>
      <c r="D141" s="69">
        <v>42893</v>
      </c>
      <c r="E141" s="154" t="s">
        <v>561</v>
      </c>
      <c r="F141" s="154" t="s">
        <v>695</v>
      </c>
      <c r="G141" s="154" t="s">
        <v>390</v>
      </c>
      <c r="H141" s="23">
        <v>45012841</v>
      </c>
      <c r="I141" s="23">
        <v>45012841</v>
      </c>
      <c r="J141" s="20" t="s">
        <v>693</v>
      </c>
      <c r="K141" s="21" t="s">
        <v>76</v>
      </c>
      <c r="L141" s="157" t="s">
        <v>701</v>
      </c>
    </row>
    <row r="142" spans="2:12" s="151" customFormat="1" ht="55.5" customHeight="1">
      <c r="B142" s="185">
        <v>81112220</v>
      </c>
      <c r="C142" s="152" t="s">
        <v>696</v>
      </c>
      <c r="D142" s="69">
        <v>42947</v>
      </c>
      <c r="E142" s="154" t="s">
        <v>561</v>
      </c>
      <c r="F142" s="154" t="s">
        <v>229</v>
      </c>
      <c r="G142" s="154" t="s">
        <v>390</v>
      </c>
      <c r="H142" s="23">
        <v>63403699</v>
      </c>
      <c r="I142" s="23">
        <v>63403699</v>
      </c>
      <c r="J142" s="20" t="s">
        <v>693</v>
      </c>
      <c r="K142" s="21" t="s">
        <v>76</v>
      </c>
      <c r="L142" s="157" t="s">
        <v>701</v>
      </c>
    </row>
    <row r="143" spans="2:12" s="151" customFormat="1" ht="55.5" customHeight="1">
      <c r="B143" s="185" t="s">
        <v>699</v>
      </c>
      <c r="C143" s="152" t="s">
        <v>697</v>
      </c>
      <c r="D143" s="69">
        <v>42940</v>
      </c>
      <c r="E143" s="154" t="s">
        <v>160</v>
      </c>
      <c r="F143" s="154" t="s">
        <v>695</v>
      </c>
      <c r="G143" s="154" t="s">
        <v>390</v>
      </c>
      <c r="H143" s="23">
        <v>29812698</v>
      </c>
      <c r="I143" s="23">
        <v>29812698</v>
      </c>
      <c r="J143" s="20" t="s">
        <v>693</v>
      </c>
      <c r="K143" s="21" t="s">
        <v>76</v>
      </c>
      <c r="L143" s="157" t="s">
        <v>701</v>
      </c>
    </row>
    <row r="144" spans="2:12" s="169" customFormat="1" ht="63" customHeight="1">
      <c r="B144" s="185" t="s">
        <v>714</v>
      </c>
      <c r="C144" s="152" t="s">
        <v>710</v>
      </c>
      <c r="D144" s="173">
        <v>43009</v>
      </c>
      <c r="E144" s="170" t="s">
        <v>558</v>
      </c>
      <c r="F144" s="170" t="s">
        <v>33</v>
      </c>
      <c r="G144" s="170" t="s">
        <v>30</v>
      </c>
      <c r="H144" s="168" t="s">
        <v>711</v>
      </c>
      <c r="I144" s="168" t="s">
        <v>711</v>
      </c>
      <c r="J144" s="20" t="s">
        <v>31</v>
      </c>
      <c r="K144" s="21" t="s">
        <v>712</v>
      </c>
      <c r="L144" s="157" t="s">
        <v>701</v>
      </c>
    </row>
    <row r="145" spans="2:12" s="169" customFormat="1" ht="55.5" customHeight="1">
      <c r="B145" s="185" t="s">
        <v>715</v>
      </c>
      <c r="C145" s="152" t="s">
        <v>716</v>
      </c>
      <c r="D145" s="173">
        <v>43009</v>
      </c>
      <c r="E145" s="170" t="s">
        <v>558</v>
      </c>
      <c r="F145" s="170" t="s">
        <v>33</v>
      </c>
      <c r="G145" s="170" t="s">
        <v>30</v>
      </c>
      <c r="H145" s="168" t="s">
        <v>713</v>
      </c>
      <c r="I145" s="168" t="s">
        <v>713</v>
      </c>
      <c r="J145" s="20" t="s">
        <v>31</v>
      </c>
      <c r="K145" s="21" t="s">
        <v>712</v>
      </c>
      <c r="L145" s="157" t="s">
        <v>701</v>
      </c>
    </row>
    <row r="146" spans="2:12" ht="51">
      <c r="B146" s="185" t="s">
        <v>287</v>
      </c>
      <c r="C146" s="193" t="s">
        <v>275</v>
      </c>
      <c r="D146" s="26" t="s">
        <v>250</v>
      </c>
      <c r="E146" s="64" t="s">
        <v>276</v>
      </c>
      <c r="F146" s="31" t="s">
        <v>167</v>
      </c>
      <c r="G146" s="32" t="s">
        <v>255</v>
      </c>
      <c r="H146" s="33">
        <v>50000000</v>
      </c>
      <c r="I146" s="33">
        <v>50000000</v>
      </c>
      <c r="J146" s="58" t="s">
        <v>31</v>
      </c>
      <c r="K146" s="58" t="s">
        <v>76</v>
      </c>
      <c r="L146" s="57" t="s">
        <v>428</v>
      </c>
    </row>
    <row r="147" spans="2:12" ht="63.75" customHeight="1">
      <c r="B147" s="185" t="s">
        <v>286</v>
      </c>
      <c r="C147" s="193" t="s">
        <v>277</v>
      </c>
      <c r="D147" s="26" t="s">
        <v>288</v>
      </c>
      <c r="E147" s="58" t="s">
        <v>278</v>
      </c>
      <c r="F147" s="32" t="s">
        <v>167</v>
      </c>
      <c r="G147" s="32" t="s">
        <v>279</v>
      </c>
      <c r="H147" s="33">
        <v>30000000</v>
      </c>
      <c r="I147" s="33">
        <v>30000000</v>
      </c>
      <c r="J147" s="58" t="s">
        <v>31</v>
      </c>
      <c r="K147" s="58" t="s">
        <v>76</v>
      </c>
      <c r="L147" s="57" t="s">
        <v>428</v>
      </c>
    </row>
    <row r="148" spans="2:12" ht="79.5" customHeight="1">
      <c r="B148" s="185">
        <v>70122000</v>
      </c>
      <c r="C148" s="193" t="s">
        <v>280</v>
      </c>
      <c r="D148" s="26" t="s">
        <v>250</v>
      </c>
      <c r="E148" s="58" t="s">
        <v>281</v>
      </c>
      <c r="F148" s="32" t="s">
        <v>167</v>
      </c>
      <c r="G148" s="32" t="s">
        <v>255</v>
      </c>
      <c r="H148" s="33">
        <v>250000000</v>
      </c>
      <c r="I148" s="33">
        <v>250000000</v>
      </c>
      <c r="J148" s="58" t="s">
        <v>31</v>
      </c>
      <c r="K148" s="58" t="s">
        <v>76</v>
      </c>
      <c r="L148" s="57" t="s">
        <v>428</v>
      </c>
    </row>
    <row r="149" spans="2:12" ht="79.5" customHeight="1">
      <c r="B149" s="185" t="s">
        <v>656</v>
      </c>
      <c r="C149" s="193" t="s">
        <v>657</v>
      </c>
      <c r="D149" s="116" t="s">
        <v>178</v>
      </c>
      <c r="E149" s="122" t="s">
        <v>658</v>
      </c>
      <c r="F149" s="117" t="s">
        <v>647</v>
      </c>
      <c r="G149" s="117" t="s">
        <v>255</v>
      </c>
      <c r="H149" s="118">
        <v>20000000</v>
      </c>
      <c r="I149" s="118">
        <v>20000000</v>
      </c>
      <c r="J149" s="122" t="s">
        <v>174</v>
      </c>
      <c r="K149" s="122" t="s">
        <v>174</v>
      </c>
      <c r="L149" s="119" t="s">
        <v>428</v>
      </c>
    </row>
    <row r="150" spans="2:12" ht="79.5" customHeight="1">
      <c r="B150" s="185">
        <v>93142104</v>
      </c>
      <c r="C150" s="193" t="s">
        <v>645</v>
      </c>
      <c r="D150" s="116" t="s">
        <v>178</v>
      </c>
      <c r="E150" s="122" t="s">
        <v>646</v>
      </c>
      <c r="F150" s="117" t="s">
        <v>647</v>
      </c>
      <c r="G150" s="117" t="s">
        <v>648</v>
      </c>
      <c r="H150" s="118">
        <v>65000000</v>
      </c>
      <c r="I150" s="118">
        <v>65000000</v>
      </c>
      <c r="J150" s="122" t="s">
        <v>174</v>
      </c>
      <c r="K150" s="122" t="s">
        <v>174</v>
      </c>
      <c r="L150" s="119" t="s">
        <v>428</v>
      </c>
    </row>
    <row r="151" spans="2:12" ht="79.5" customHeight="1">
      <c r="B151" s="185">
        <v>77116000</v>
      </c>
      <c r="C151" s="193" t="s">
        <v>649</v>
      </c>
      <c r="D151" s="116" t="s">
        <v>178</v>
      </c>
      <c r="E151" s="122" t="s">
        <v>650</v>
      </c>
      <c r="F151" s="117" t="s">
        <v>647</v>
      </c>
      <c r="G151" s="117" t="s">
        <v>255</v>
      </c>
      <c r="H151" s="118">
        <v>30000000</v>
      </c>
      <c r="I151" s="118">
        <v>30000000</v>
      </c>
      <c r="J151" s="122" t="s">
        <v>174</v>
      </c>
      <c r="K151" s="122" t="s">
        <v>174</v>
      </c>
      <c r="L151" s="119" t="s">
        <v>428</v>
      </c>
    </row>
    <row r="152" spans="2:12" ht="79.5" customHeight="1">
      <c r="B152" s="185">
        <v>77101600</v>
      </c>
      <c r="C152" s="193" t="s">
        <v>651</v>
      </c>
      <c r="D152" s="116" t="s">
        <v>652</v>
      </c>
      <c r="E152" s="122" t="s">
        <v>650</v>
      </c>
      <c r="F152" s="117" t="s">
        <v>653</v>
      </c>
      <c r="G152" s="117" t="s">
        <v>648</v>
      </c>
      <c r="H152" s="118">
        <v>37811124</v>
      </c>
      <c r="I152" s="118">
        <v>37811124</v>
      </c>
      <c r="J152" s="122" t="s">
        <v>174</v>
      </c>
      <c r="K152" s="122" t="s">
        <v>174</v>
      </c>
      <c r="L152" s="119" t="s">
        <v>428</v>
      </c>
    </row>
    <row r="153" spans="2:12" ht="79.5" customHeight="1">
      <c r="B153" s="185">
        <v>77101600</v>
      </c>
      <c r="C153" s="193" t="s">
        <v>654</v>
      </c>
      <c r="D153" s="116" t="s">
        <v>652</v>
      </c>
      <c r="E153" s="122" t="s">
        <v>650</v>
      </c>
      <c r="F153" s="117" t="s">
        <v>653</v>
      </c>
      <c r="G153" s="117" t="s">
        <v>648</v>
      </c>
      <c r="H153" s="118">
        <v>46915745</v>
      </c>
      <c r="I153" s="118">
        <v>46915745</v>
      </c>
      <c r="J153" s="122" t="s">
        <v>174</v>
      </c>
      <c r="K153" s="122" t="s">
        <v>174</v>
      </c>
      <c r="L153" s="119" t="s">
        <v>428</v>
      </c>
    </row>
    <row r="154" spans="2:12" ht="79.5" customHeight="1">
      <c r="B154" s="185">
        <v>80121700</v>
      </c>
      <c r="C154" s="193" t="s">
        <v>655</v>
      </c>
      <c r="D154" s="116" t="s">
        <v>652</v>
      </c>
      <c r="E154" s="122" t="s">
        <v>650</v>
      </c>
      <c r="F154" s="117" t="s">
        <v>653</v>
      </c>
      <c r="G154" s="117" t="s">
        <v>255</v>
      </c>
      <c r="H154" s="118">
        <v>7000000</v>
      </c>
      <c r="I154" s="118">
        <v>7000000</v>
      </c>
      <c r="J154" s="122" t="s">
        <v>174</v>
      </c>
      <c r="K154" s="122" t="s">
        <v>174</v>
      </c>
      <c r="L154" s="119" t="s">
        <v>428</v>
      </c>
    </row>
    <row r="155" spans="2:12" ht="51">
      <c r="B155" s="185" t="s">
        <v>535</v>
      </c>
      <c r="C155" s="193" t="s">
        <v>282</v>
      </c>
      <c r="D155" s="26" t="s">
        <v>250</v>
      </c>
      <c r="E155" s="58" t="s">
        <v>278</v>
      </c>
      <c r="F155" s="31" t="s">
        <v>283</v>
      </c>
      <c r="G155" s="32" t="s">
        <v>284</v>
      </c>
      <c r="H155" s="33">
        <v>50000000</v>
      </c>
      <c r="I155" s="33">
        <v>50000000</v>
      </c>
      <c r="J155" s="58" t="s">
        <v>31</v>
      </c>
      <c r="K155" s="58" t="s">
        <v>76</v>
      </c>
      <c r="L155" s="57" t="s">
        <v>428</v>
      </c>
    </row>
    <row r="156" spans="2:12" ht="51">
      <c r="B156" s="185" t="s">
        <v>536</v>
      </c>
      <c r="C156" s="193" t="s">
        <v>285</v>
      </c>
      <c r="D156" s="26" t="s">
        <v>250</v>
      </c>
      <c r="E156" s="58" t="s">
        <v>281</v>
      </c>
      <c r="F156" s="32" t="s">
        <v>167</v>
      </c>
      <c r="G156" s="32" t="s">
        <v>284</v>
      </c>
      <c r="H156" s="34">
        <v>1681824441</v>
      </c>
      <c r="I156" s="34">
        <f>H156</f>
        <v>1681824441</v>
      </c>
      <c r="J156" s="58" t="s">
        <v>31</v>
      </c>
      <c r="K156" s="58" t="s">
        <v>76</v>
      </c>
      <c r="L156" s="57" t="s">
        <v>428</v>
      </c>
    </row>
    <row r="157" spans="2:12" ht="55.5" customHeight="1">
      <c r="B157" s="185">
        <v>80131500</v>
      </c>
      <c r="C157" s="152" t="s">
        <v>289</v>
      </c>
      <c r="D157" s="53" t="s">
        <v>290</v>
      </c>
      <c r="E157" s="54" t="s">
        <v>75</v>
      </c>
      <c r="F157" s="54" t="s">
        <v>291</v>
      </c>
      <c r="G157" s="54" t="s">
        <v>30</v>
      </c>
      <c r="H157" s="34">
        <v>167793120</v>
      </c>
      <c r="I157" s="34">
        <f aca="true" t="shared" si="5" ref="I157:I208">H157</f>
        <v>167793120</v>
      </c>
      <c r="J157" s="54" t="s">
        <v>31</v>
      </c>
      <c r="K157" s="54" t="s">
        <v>37</v>
      </c>
      <c r="L157" s="62" t="s">
        <v>340</v>
      </c>
    </row>
    <row r="158" spans="2:12" ht="51">
      <c r="B158" s="185">
        <v>80131500</v>
      </c>
      <c r="C158" s="197" t="s">
        <v>292</v>
      </c>
      <c r="D158" s="53" t="s">
        <v>290</v>
      </c>
      <c r="E158" s="54" t="s">
        <v>75</v>
      </c>
      <c r="F158" s="54" t="s">
        <v>291</v>
      </c>
      <c r="G158" s="54" t="s">
        <v>30</v>
      </c>
      <c r="H158" s="34">
        <v>102000000</v>
      </c>
      <c r="I158" s="34">
        <f t="shared" si="5"/>
        <v>102000000</v>
      </c>
      <c r="J158" s="54" t="s">
        <v>31</v>
      </c>
      <c r="K158" s="54" t="s">
        <v>37</v>
      </c>
      <c r="L158" s="62" t="s">
        <v>340</v>
      </c>
    </row>
    <row r="159" spans="2:12" ht="54" customHeight="1">
      <c r="B159" s="185" t="s">
        <v>537</v>
      </c>
      <c r="C159" s="152" t="s">
        <v>659</v>
      </c>
      <c r="D159" s="53" t="s">
        <v>290</v>
      </c>
      <c r="E159" s="54" t="s">
        <v>75</v>
      </c>
      <c r="F159" s="54" t="s">
        <v>293</v>
      </c>
      <c r="G159" s="54" t="s">
        <v>30</v>
      </c>
      <c r="H159" s="34">
        <v>1000000000</v>
      </c>
      <c r="I159" s="34">
        <f t="shared" si="5"/>
        <v>1000000000</v>
      </c>
      <c r="J159" s="54" t="s">
        <v>31</v>
      </c>
      <c r="K159" s="54" t="s">
        <v>37</v>
      </c>
      <c r="L159" s="62" t="s">
        <v>340</v>
      </c>
    </row>
    <row r="160" spans="2:12" ht="89.25">
      <c r="B160" s="185">
        <v>81141601</v>
      </c>
      <c r="C160" s="73" t="s">
        <v>294</v>
      </c>
      <c r="D160" s="53" t="s">
        <v>290</v>
      </c>
      <c r="E160" s="54" t="s">
        <v>75</v>
      </c>
      <c r="F160" s="54" t="s">
        <v>295</v>
      </c>
      <c r="G160" s="54" t="s">
        <v>30</v>
      </c>
      <c r="H160" s="34">
        <v>1030000000</v>
      </c>
      <c r="I160" s="34">
        <f t="shared" si="5"/>
        <v>1030000000</v>
      </c>
      <c r="J160" s="54" t="s">
        <v>31</v>
      </c>
      <c r="K160" s="54" t="s">
        <v>37</v>
      </c>
      <c r="L160" s="62" t="s">
        <v>340</v>
      </c>
    </row>
    <row r="161" spans="2:12" ht="51">
      <c r="B161" s="185">
        <v>80121500</v>
      </c>
      <c r="C161" s="152" t="s">
        <v>296</v>
      </c>
      <c r="D161" s="53" t="s">
        <v>290</v>
      </c>
      <c r="E161" s="54" t="s">
        <v>75</v>
      </c>
      <c r="F161" s="54" t="s">
        <v>225</v>
      </c>
      <c r="G161" s="54" t="s">
        <v>30</v>
      </c>
      <c r="H161" s="34">
        <v>236467735</v>
      </c>
      <c r="I161" s="34">
        <f t="shared" si="5"/>
        <v>236467735</v>
      </c>
      <c r="J161" s="54" t="s">
        <v>31</v>
      </c>
      <c r="K161" s="54" t="s">
        <v>37</v>
      </c>
      <c r="L161" s="62" t="s">
        <v>340</v>
      </c>
    </row>
    <row r="162" spans="2:12" ht="102">
      <c r="B162" s="185" t="s">
        <v>538</v>
      </c>
      <c r="C162" s="152" t="s">
        <v>569</v>
      </c>
      <c r="D162" s="53" t="s">
        <v>290</v>
      </c>
      <c r="E162" s="54" t="s">
        <v>75</v>
      </c>
      <c r="F162" s="54" t="s">
        <v>225</v>
      </c>
      <c r="G162" s="54" t="s">
        <v>30</v>
      </c>
      <c r="H162" s="34">
        <v>85000000</v>
      </c>
      <c r="I162" s="34">
        <f t="shared" si="5"/>
        <v>85000000</v>
      </c>
      <c r="J162" s="54" t="s">
        <v>31</v>
      </c>
      <c r="K162" s="54" t="s">
        <v>37</v>
      </c>
      <c r="L162" s="62" t="s">
        <v>340</v>
      </c>
    </row>
    <row r="163" spans="2:12" ht="51">
      <c r="B163" s="185">
        <v>43191501</v>
      </c>
      <c r="C163" s="152" t="s">
        <v>570</v>
      </c>
      <c r="D163" s="53" t="s">
        <v>290</v>
      </c>
      <c r="E163" s="54" t="s">
        <v>75</v>
      </c>
      <c r="F163" s="54" t="s">
        <v>225</v>
      </c>
      <c r="G163" s="54" t="s">
        <v>30</v>
      </c>
      <c r="H163" s="34">
        <v>190000000</v>
      </c>
      <c r="I163" s="34">
        <f t="shared" si="5"/>
        <v>190000000</v>
      </c>
      <c r="J163" s="54" t="s">
        <v>31</v>
      </c>
      <c r="K163" s="54" t="s">
        <v>76</v>
      </c>
      <c r="L163" s="62" t="s">
        <v>340</v>
      </c>
    </row>
    <row r="164" spans="2:12" s="120" customFormat="1" ht="51">
      <c r="B164" s="185"/>
      <c r="C164" s="152" t="s">
        <v>664</v>
      </c>
      <c r="D164" s="53" t="s">
        <v>250</v>
      </c>
      <c r="E164" s="54" t="s">
        <v>670</v>
      </c>
      <c r="F164" s="54" t="s">
        <v>297</v>
      </c>
      <c r="G164" s="54" t="s">
        <v>30</v>
      </c>
      <c r="H164" s="114">
        <v>18700000</v>
      </c>
      <c r="I164" s="118">
        <f>H164</f>
        <v>18700000</v>
      </c>
      <c r="J164" s="54" t="s">
        <v>31</v>
      </c>
      <c r="K164" s="54" t="s">
        <v>76</v>
      </c>
      <c r="L164" s="62" t="s">
        <v>340</v>
      </c>
    </row>
    <row r="165" spans="2:12" s="120" customFormat="1" ht="76.5">
      <c r="B165" s="174">
        <v>80111600</v>
      </c>
      <c r="C165" s="152" t="s">
        <v>665</v>
      </c>
      <c r="D165" s="53" t="s">
        <v>250</v>
      </c>
      <c r="E165" s="54" t="s">
        <v>671</v>
      </c>
      <c r="F165" s="54" t="s">
        <v>297</v>
      </c>
      <c r="G165" s="54" t="s">
        <v>30</v>
      </c>
      <c r="H165" s="115">
        <v>600000000</v>
      </c>
      <c r="I165" s="118">
        <f>H165</f>
        <v>600000000</v>
      </c>
      <c r="J165" s="54" t="s">
        <v>31</v>
      </c>
      <c r="K165" s="54" t="s">
        <v>76</v>
      </c>
      <c r="L165" s="62" t="s">
        <v>340</v>
      </c>
    </row>
    <row r="166" spans="2:12" s="120" customFormat="1" ht="63.75">
      <c r="B166" s="185"/>
      <c r="C166" s="152" t="s">
        <v>666</v>
      </c>
      <c r="D166" s="53" t="s">
        <v>250</v>
      </c>
      <c r="E166" s="54" t="s">
        <v>672</v>
      </c>
      <c r="F166" s="54" t="s">
        <v>382</v>
      </c>
      <c r="G166" s="54" t="s">
        <v>30</v>
      </c>
      <c r="H166" s="115">
        <v>20000000</v>
      </c>
      <c r="I166" s="118">
        <f>H166</f>
        <v>20000000</v>
      </c>
      <c r="J166" s="54" t="s">
        <v>31</v>
      </c>
      <c r="K166" s="54" t="s">
        <v>76</v>
      </c>
      <c r="L166" s="62" t="s">
        <v>340</v>
      </c>
    </row>
    <row r="167" spans="2:12" s="120" customFormat="1" ht="51">
      <c r="B167" s="185">
        <v>70111500</v>
      </c>
      <c r="C167" s="152" t="s">
        <v>667</v>
      </c>
      <c r="D167" s="53" t="s">
        <v>178</v>
      </c>
      <c r="E167" s="54" t="s">
        <v>385</v>
      </c>
      <c r="F167" s="54" t="s">
        <v>217</v>
      </c>
      <c r="G167" s="54" t="s">
        <v>30</v>
      </c>
      <c r="H167" s="118">
        <v>45273800</v>
      </c>
      <c r="I167" s="118">
        <f>H167</f>
        <v>45273800</v>
      </c>
      <c r="J167" s="54" t="s">
        <v>31</v>
      </c>
      <c r="K167" s="54" t="s">
        <v>76</v>
      </c>
      <c r="L167" s="62" t="s">
        <v>340</v>
      </c>
    </row>
    <row r="168" spans="2:12" s="120" customFormat="1" ht="51">
      <c r="B168" s="174">
        <v>80121503</v>
      </c>
      <c r="C168" s="152" t="s">
        <v>668</v>
      </c>
      <c r="D168" s="53" t="s">
        <v>178</v>
      </c>
      <c r="E168" s="54" t="s">
        <v>153</v>
      </c>
      <c r="F168" s="54" t="s">
        <v>674</v>
      </c>
      <c r="G168" s="54" t="s">
        <v>30</v>
      </c>
      <c r="H168" s="118">
        <v>60000000</v>
      </c>
      <c r="I168" s="118">
        <f>H168</f>
        <v>60000000</v>
      </c>
      <c r="J168" s="54" t="s">
        <v>31</v>
      </c>
      <c r="K168" s="54" t="s">
        <v>76</v>
      </c>
      <c r="L168" s="62" t="s">
        <v>340</v>
      </c>
    </row>
    <row r="169" spans="2:12" s="120" customFormat="1" ht="51">
      <c r="B169" s="174" t="s">
        <v>844</v>
      </c>
      <c r="C169" s="152" t="s">
        <v>669</v>
      </c>
      <c r="D169" s="53" t="s">
        <v>178</v>
      </c>
      <c r="E169" s="54" t="s">
        <v>673</v>
      </c>
      <c r="F169" s="54" t="s">
        <v>562</v>
      </c>
      <c r="G169" s="54" t="s">
        <v>30</v>
      </c>
      <c r="H169" s="118">
        <v>299333000</v>
      </c>
      <c r="I169" s="118">
        <f>H169</f>
        <v>299333000</v>
      </c>
      <c r="J169" s="54" t="s">
        <v>31</v>
      </c>
      <c r="K169" s="54" t="s">
        <v>76</v>
      </c>
      <c r="L169" s="62" t="s">
        <v>340</v>
      </c>
    </row>
    <row r="170" spans="2:12" ht="127.5">
      <c r="B170" s="185" t="s">
        <v>539</v>
      </c>
      <c r="C170" s="152" t="s">
        <v>298</v>
      </c>
      <c r="D170" s="53" t="s">
        <v>290</v>
      </c>
      <c r="E170" s="54" t="s">
        <v>75</v>
      </c>
      <c r="F170" s="54" t="s">
        <v>299</v>
      </c>
      <c r="G170" s="54" t="s">
        <v>30</v>
      </c>
      <c r="H170" s="34">
        <v>500000000</v>
      </c>
      <c r="I170" s="34">
        <f t="shared" si="5"/>
        <v>500000000</v>
      </c>
      <c r="J170" s="54" t="s">
        <v>31</v>
      </c>
      <c r="K170" s="54" t="s">
        <v>76</v>
      </c>
      <c r="L170" s="62" t="s">
        <v>340</v>
      </c>
    </row>
    <row r="171" spans="2:12" ht="51">
      <c r="B171" s="185">
        <v>52161511</v>
      </c>
      <c r="C171" s="152" t="s">
        <v>300</v>
      </c>
      <c r="D171" s="53" t="s">
        <v>290</v>
      </c>
      <c r="E171" s="54" t="s">
        <v>75</v>
      </c>
      <c r="F171" s="54" t="s">
        <v>299</v>
      </c>
      <c r="G171" s="54" t="s">
        <v>30</v>
      </c>
      <c r="H171" s="34">
        <v>30000000</v>
      </c>
      <c r="I171" s="34">
        <f t="shared" si="5"/>
        <v>30000000</v>
      </c>
      <c r="J171" s="54" t="s">
        <v>31</v>
      </c>
      <c r="K171" s="54" t="s">
        <v>37</v>
      </c>
      <c r="L171" s="62" t="s">
        <v>340</v>
      </c>
    </row>
    <row r="172" spans="2:12" ht="51">
      <c r="B172" s="185">
        <v>80111623</v>
      </c>
      <c r="C172" s="152" t="s">
        <v>301</v>
      </c>
      <c r="D172" s="53" t="s">
        <v>290</v>
      </c>
      <c r="E172" s="54" t="s">
        <v>75</v>
      </c>
      <c r="F172" s="54" t="s">
        <v>293</v>
      </c>
      <c r="G172" s="54" t="s">
        <v>30</v>
      </c>
      <c r="H172" s="34">
        <v>1000000000</v>
      </c>
      <c r="I172" s="34">
        <f t="shared" si="5"/>
        <v>1000000000</v>
      </c>
      <c r="J172" s="54" t="s">
        <v>31</v>
      </c>
      <c r="K172" s="54" t="s">
        <v>37</v>
      </c>
      <c r="L172" s="62" t="s">
        <v>340</v>
      </c>
    </row>
    <row r="173" spans="2:12" ht="76.5">
      <c r="B173" s="185">
        <v>93121601</v>
      </c>
      <c r="C173" s="152" t="s">
        <v>571</v>
      </c>
      <c r="D173" s="53" t="s">
        <v>290</v>
      </c>
      <c r="E173" s="54" t="s">
        <v>75</v>
      </c>
      <c r="F173" s="54" t="s">
        <v>302</v>
      </c>
      <c r="G173" s="54" t="s">
        <v>30</v>
      </c>
      <c r="H173" s="34">
        <v>200000000</v>
      </c>
      <c r="I173" s="34">
        <f t="shared" si="5"/>
        <v>200000000</v>
      </c>
      <c r="J173" s="54" t="s">
        <v>31</v>
      </c>
      <c r="K173" s="54" t="s">
        <v>37</v>
      </c>
      <c r="L173" s="62" t="s">
        <v>340</v>
      </c>
    </row>
    <row r="174" spans="2:12" ht="51">
      <c r="B174" s="185">
        <v>92101701</v>
      </c>
      <c r="C174" s="152" t="s">
        <v>303</v>
      </c>
      <c r="D174" s="53" t="s">
        <v>290</v>
      </c>
      <c r="E174" s="54" t="s">
        <v>75</v>
      </c>
      <c r="F174" s="54" t="s">
        <v>304</v>
      </c>
      <c r="G174" s="54" t="s">
        <v>30</v>
      </c>
      <c r="H174" s="34">
        <v>925000000</v>
      </c>
      <c r="I174" s="34">
        <f t="shared" si="5"/>
        <v>925000000</v>
      </c>
      <c r="J174" s="54" t="s">
        <v>31</v>
      </c>
      <c r="K174" s="54" t="s">
        <v>37</v>
      </c>
      <c r="L174" s="62" t="s">
        <v>340</v>
      </c>
    </row>
    <row r="175" spans="2:12" ht="63.75">
      <c r="B175" s="185">
        <v>92101701</v>
      </c>
      <c r="C175" s="152" t="s">
        <v>305</v>
      </c>
      <c r="D175" s="53" t="s">
        <v>290</v>
      </c>
      <c r="E175" s="54" t="s">
        <v>75</v>
      </c>
      <c r="F175" s="54" t="s">
        <v>304</v>
      </c>
      <c r="G175" s="54" t="s">
        <v>30</v>
      </c>
      <c r="H175" s="34">
        <v>550000000</v>
      </c>
      <c r="I175" s="34">
        <f t="shared" si="5"/>
        <v>550000000</v>
      </c>
      <c r="J175" s="54" t="s">
        <v>31</v>
      </c>
      <c r="K175" s="54" t="s">
        <v>37</v>
      </c>
      <c r="L175" s="62" t="s">
        <v>340</v>
      </c>
    </row>
    <row r="176" spans="2:12" ht="63.75">
      <c r="B176" s="185">
        <v>43191501</v>
      </c>
      <c r="C176" s="152" t="s">
        <v>572</v>
      </c>
      <c r="D176" s="53" t="s">
        <v>290</v>
      </c>
      <c r="E176" s="54" t="s">
        <v>75</v>
      </c>
      <c r="F176" s="54" t="s">
        <v>297</v>
      </c>
      <c r="G176" s="54" t="s">
        <v>30</v>
      </c>
      <c r="H176" s="34">
        <v>66000000</v>
      </c>
      <c r="I176" s="34">
        <f t="shared" si="5"/>
        <v>66000000</v>
      </c>
      <c r="J176" s="54" t="s">
        <v>31</v>
      </c>
      <c r="K176" s="54" t="s">
        <v>37</v>
      </c>
      <c r="L176" s="62" t="s">
        <v>340</v>
      </c>
    </row>
    <row r="177" spans="2:12" ht="51">
      <c r="B177" s="185">
        <v>25173100</v>
      </c>
      <c r="C177" s="197" t="s">
        <v>573</v>
      </c>
      <c r="D177" s="53" t="s">
        <v>290</v>
      </c>
      <c r="E177" s="54" t="s">
        <v>75</v>
      </c>
      <c r="F177" s="54" t="s">
        <v>297</v>
      </c>
      <c r="G177" s="27" t="s">
        <v>30</v>
      </c>
      <c r="H177" s="34">
        <v>125000000</v>
      </c>
      <c r="I177" s="34">
        <f t="shared" si="5"/>
        <v>125000000</v>
      </c>
      <c r="J177" s="54" t="s">
        <v>31</v>
      </c>
      <c r="K177" s="54" t="s">
        <v>37</v>
      </c>
      <c r="L177" s="62" t="s">
        <v>340</v>
      </c>
    </row>
    <row r="178" spans="2:12" ht="51">
      <c r="B178" s="185">
        <v>81111811</v>
      </c>
      <c r="C178" s="74" t="s">
        <v>306</v>
      </c>
      <c r="D178" s="53" t="s">
        <v>290</v>
      </c>
      <c r="E178" s="54" t="s">
        <v>75</v>
      </c>
      <c r="F178" s="27" t="s">
        <v>299</v>
      </c>
      <c r="G178" s="27" t="s">
        <v>30</v>
      </c>
      <c r="H178" s="34">
        <v>150000000</v>
      </c>
      <c r="I178" s="34">
        <f t="shared" si="5"/>
        <v>150000000</v>
      </c>
      <c r="J178" s="54" t="s">
        <v>31</v>
      </c>
      <c r="K178" s="54" t="s">
        <v>37</v>
      </c>
      <c r="L178" s="62" t="s">
        <v>340</v>
      </c>
    </row>
    <row r="179" spans="2:12" ht="51">
      <c r="B179" s="185">
        <v>45121500</v>
      </c>
      <c r="C179" s="152" t="s">
        <v>574</v>
      </c>
      <c r="D179" s="53" t="s">
        <v>290</v>
      </c>
      <c r="E179" s="54" t="s">
        <v>75</v>
      </c>
      <c r="F179" s="27" t="s">
        <v>299</v>
      </c>
      <c r="G179" s="27" t="s">
        <v>30</v>
      </c>
      <c r="H179" s="34">
        <v>1500000000</v>
      </c>
      <c r="I179" s="34">
        <f t="shared" si="5"/>
        <v>1500000000</v>
      </c>
      <c r="J179" s="54" t="s">
        <v>31</v>
      </c>
      <c r="K179" s="54" t="s">
        <v>37</v>
      </c>
      <c r="L179" s="62" t="s">
        <v>340</v>
      </c>
    </row>
    <row r="180" spans="2:12" ht="51">
      <c r="B180" s="185">
        <v>72151703</v>
      </c>
      <c r="C180" s="152" t="s">
        <v>575</v>
      </c>
      <c r="D180" s="53" t="s">
        <v>290</v>
      </c>
      <c r="E180" s="54" t="s">
        <v>75</v>
      </c>
      <c r="F180" s="28" t="s">
        <v>299</v>
      </c>
      <c r="G180" s="28" t="s">
        <v>30</v>
      </c>
      <c r="H180" s="34">
        <v>300000000</v>
      </c>
      <c r="I180" s="34">
        <f t="shared" si="5"/>
        <v>300000000</v>
      </c>
      <c r="J180" s="54" t="s">
        <v>31</v>
      </c>
      <c r="K180" s="54" t="s">
        <v>37</v>
      </c>
      <c r="L180" s="62" t="s">
        <v>340</v>
      </c>
    </row>
    <row r="181" spans="2:12" ht="51">
      <c r="B181" s="185">
        <v>72100000</v>
      </c>
      <c r="C181" s="73" t="s">
        <v>307</v>
      </c>
      <c r="D181" s="53" t="s">
        <v>290</v>
      </c>
      <c r="E181" s="54" t="s">
        <v>75</v>
      </c>
      <c r="F181" s="28" t="s">
        <v>293</v>
      </c>
      <c r="G181" s="28" t="s">
        <v>30</v>
      </c>
      <c r="H181" s="34">
        <v>500000000</v>
      </c>
      <c r="I181" s="34">
        <f t="shared" si="5"/>
        <v>500000000</v>
      </c>
      <c r="J181" s="54" t="s">
        <v>31</v>
      </c>
      <c r="K181" s="61" t="s">
        <v>37</v>
      </c>
      <c r="L181" s="62" t="s">
        <v>340</v>
      </c>
    </row>
    <row r="182" spans="2:12" ht="51">
      <c r="B182" s="185">
        <v>80100500</v>
      </c>
      <c r="C182" s="73" t="s">
        <v>308</v>
      </c>
      <c r="D182" s="53" t="s">
        <v>290</v>
      </c>
      <c r="E182" s="54" t="s">
        <v>75</v>
      </c>
      <c r="F182" s="54" t="s">
        <v>297</v>
      </c>
      <c r="G182" s="54" t="s">
        <v>30</v>
      </c>
      <c r="H182" s="34">
        <v>600000000</v>
      </c>
      <c r="I182" s="34">
        <f t="shared" si="5"/>
        <v>600000000</v>
      </c>
      <c r="J182" s="54" t="s">
        <v>31</v>
      </c>
      <c r="K182" s="54" t="s">
        <v>37</v>
      </c>
      <c r="L182" s="62" t="s">
        <v>340</v>
      </c>
    </row>
    <row r="183" spans="2:12" ht="51">
      <c r="B183" s="185">
        <v>80101500</v>
      </c>
      <c r="C183" s="73" t="s">
        <v>309</v>
      </c>
      <c r="D183" s="53" t="s">
        <v>290</v>
      </c>
      <c r="E183" s="54" t="s">
        <v>75</v>
      </c>
      <c r="F183" s="54" t="s">
        <v>297</v>
      </c>
      <c r="G183" s="54" t="s">
        <v>30</v>
      </c>
      <c r="H183" s="34">
        <v>100000000</v>
      </c>
      <c r="I183" s="34">
        <f t="shared" si="5"/>
        <v>100000000</v>
      </c>
      <c r="J183" s="54" t="s">
        <v>31</v>
      </c>
      <c r="K183" s="54" t="s">
        <v>37</v>
      </c>
      <c r="L183" s="62" t="s">
        <v>340</v>
      </c>
    </row>
    <row r="184" spans="2:12" ht="51">
      <c r="B184" s="185">
        <v>80111504</v>
      </c>
      <c r="C184" s="73" t="s">
        <v>310</v>
      </c>
      <c r="D184" s="53" t="s">
        <v>290</v>
      </c>
      <c r="E184" s="54" t="s">
        <v>75</v>
      </c>
      <c r="F184" s="54" t="s">
        <v>297</v>
      </c>
      <c r="G184" s="54" t="s">
        <v>30</v>
      </c>
      <c r="H184" s="34">
        <v>125000000</v>
      </c>
      <c r="I184" s="34">
        <f t="shared" si="5"/>
        <v>125000000</v>
      </c>
      <c r="J184" s="54" t="s">
        <v>31</v>
      </c>
      <c r="K184" s="54" t="s">
        <v>37</v>
      </c>
      <c r="L184" s="62" t="s">
        <v>340</v>
      </c>
    </row>
    <row r="185" spans="2:12" ht="63.75">
      <c r="B185" s="185">
        <v>80161500</v>
      </c>
      <c r="C185" s="73" t="s">
        <v>311</v>
      </c>
      <c r="D185" s="53" t="s">
        <v>290</v>
      </c>
      <c r="E185" s="54" t="s">
        <v>75</v>
      </c>
      <c r="F185" s="54" t="s">
        <v>312</v>
      </c>
      <c r="G185" s="54" t="s">
        <v>30</v>
      </c>
      <c r="H185" s="34">
        <v>700000000</v>
      </c>
      <c r="I185" s="34">
        <f t="shared" si="5"/>
        <v>700000000</v>
      </c>
      <c r="J185" s="54" t="s">
        <v>31</v>
      </c>
      <c r="K185" s="54" t="s">
        <v>37</v>
      </c>
      <c r="L185" s="62" t="s">
        <v>340</v>
      </c>
    </row>
    <row r="186" spans="2:12" ht="51">
      <c r="B186" s="185">
        <v>80111620</v>
      </c>
      <c r="C186" s="73" t="s">
        <v>313</v>
      </c>
      <c r="D186" s="53" t="s">
        <v>290</v>
      </c>
      <c r="E186" s="54" t="s">
        <v>75</v>
      </c>
      <c r="F186" s="61" t="s">
        <v>314</v>
      </c>
      <c r="G186" s="54" t="s">
        <v>30</v>
      </c>
      <c r="H186" s="34">
        <v>1200000000</v>
      </c>
      <c r="I186" s="34">
        <f t="shared" si="5"/>
        <v>1200000000</v>
      </c>
      <c r="J186" s="54" t="s">
        <v>31</v>
      </c>
      <c r="K186" s="54" t="s">
        <v>37</v>
      </c>
      <c r="L186" s="62" t="s">
        <v>340</v>
      </c>
    </row>
    <row r="187" spans="2:12" ht="51">
      <c r="B187" s="60" t="s">
        <v>315</v>
      </c>
      <c r="C187" s="75" t="s">
        <v>316</v>
      </c>
      <c r="D187" s="53" t="s">
        <v>290</v>
      </c>
      <c r="E187" s="54" t="s">
        <v>75</v>
      </c>
      <c r="F187" s="28" t="s">
        <v>295</v>
      </c>
      <c r="G187" s="28" t="s">
        <v>30</v>
      </c>
      <c r="H187" s="34">
        <v>90000000</v>
      </c>
      <c r="I187" s="34">
        <f t="shared" si="5"/>
        <v>90000000</v>
      </c>
      <c r="J187" s="54" t="s">
        <v>31</v>
      </c>
      <c r="K187" s="54" t="s">
        <v>37</v>
      </c>
      <c r="L187" s="62" t="s">
        <v>340</v>
      </c>
    </row>
    <row r="188" spans="2:12" ht="51">
      <c r="B188" s="185" t="s">
        <v>540</v>
      </c>
      <c r="C188" s="73" t="s">
        <v>576</v>
      </c>
      <c r="D188" s="53" t="s">
        <v>290</v>
      </c>
      <c r="E188" s="54" t="s">
        <v>75</v>
      </c>
      <c r="F188" s="54" t="s">
        <v>91</v>
      </c>
      <c r="G188" s="54" t="s">
        <v>30</v>
      </c>
      <c r="H188" s="34">
        <v>1200000000</v>
      </c>
      <c r="I188" s="34">
        <f t="shared" si="5"/>
        <v>1200000000</v>
      </c>
      <c r="J188" s="54" t="s">
        <v>31</v>
      </c>
      <c r="K188" s="54" t="s">
        <v>37</v>
      </c>
      <c r="L188" s="62" t="s">
        <v>340</v>
      </c>
    </row>
    <row r="189" spans="2:12" ht="76.5">
      <c r="B189" s="185">
        <v>92111801</v>
      </c>
      <c r="C189" s="73" t="s">
        <v>317</v>
      </c>
      <c r="D189" s="53" t="s">
        <v>290</v>
      </c>
      <c r="E189" s="54" t="s">
        <v>75</v>
      </c>
      <c r="F189" s="54" t="s">
        <v>91</v>
      </c>
      <c r="G189" s="54" t="s">
        <v>30</v>
      </c>
      <c r="H189" s="34">
        <v>75000000</v>
      </c>
      <c r="I189" s="34">
        <f t="shared" si="5"/>
        <v>75000000</v>
      </c>
      <c r="J189" s="54" t="s">
        <v>31</v>
      </c>
      <c r="K189" s="54" t="s">
        <v>37</v>
      </c>
      <c r="L189" s="62" t="s">
        <v>340</v>
      </c>
    </row>
    <row r="190" spans="2:12" ht="76.5">
      <c r="B190" s="185">
        <v>92101900</v>
      </c>
      <c r="C190" s="73" t="s">
        <v>318</v>
      </c>
      <c r="D190" s="53" t="s">
        <v>290</v>
      </c>
      <c r="E190" s="54" t="s">
        <v>75</v>
      </c>
      <c r="F190" s="54" t="s">
        <v>91</v>
      </c>
      <c r="G190" s="54" t="s">
        <v>30</v>
      </c>
      <c r="H190" s="34">
        <v>75000000</v>
      </c>
      <c r="I190" s="34">
        <f t="shared" si="5"/>
        <v>75000000</v>
      </c>
      <c r="J190" s="54" t="s">
        <v>31</v>
      </c>
      <c r="K190" s="54" t="s">
        <v>37</v>
      </c>
      <c r="L190" s="62" t="s">
        <v>340</v>
      </c>
    </row>
    <row r="191" spans="2:12" ht="51">
      <c r="B191" s="185">
        <v>80101510</v>
      </c>
      <c r="C191" s="152" t="s">
        <v>319</v>
      </c>
      <c r="D191" s="53" t="s">
        <v>290</v>
      </c>
      <c r="E191" s="54" t="s">
        <v>75</v>
      </c>
      <c r="F191" s="54" t="s">
        <v>35</v>
      </c>
      <c r="G191" s="54" t="s">
        <v>30</v>
      </c>
      <c r="H191" s="34">
        <v>60000000</v>
      </c>
      <c r="I191" s="34">
        <f t="shared" si="5"/>
        <v>60000000</v>
      </c>
      <c r="J191" s="54" t="s">
        <v>31</v>
      </c>
      <c r="K191" s="54" t="s">
        <v>37</v>
      </c>
      <c r="L191" s="62" t="s">
        <v>340</v>
      </c>
    </row>
    <row r="192" spans="2:12" ht="51">
      <c r="B192" s="185">
        <v>80101510</v>
      </c>
      <c r="C192" s="73" t="s">
        <v>320</v>
      </c>
      <c r="D192" s="53" t="s">
        <v>290</v>
      </c>
      <c r="E192" s="54" t="s">
        <v>75</v>
      </c>
      <c r="F192" s="54" t="s">
        <v>321</v>
      </c>
      <c r="G192" s="54" t="s">
        <v>30</v>
      </c>
      <c r="H192" s="34">
        <v>40000000</v>
      </c>
      <c r="I192" s="34">
        <f t="shared" si="5"/>
        <v>40000000</v>
      </c>
      <c r="J192" s="54" t="s">
        <v>31</v>
      </c>
      <c r="K192" s="54" t="s">
        <v>37</v>
      </c>
      <c r="L192" s="62" t="s">
        <v>340</v>
      </c>
    </row>
    <row r="193" spans="2:12" ht="51">
      <c r="B193" s="185">
        <v>86101711</v>
      </c>
      <c r="C193" s="152" t="s">
        <v>322</v>
      </c>
      <c r="D193" s="53" t="s">
        <v>290</v>
      </c>
      <c r="E193" s="54" t="s">
        <v>75</v>
      </c>
      <c r="F193" s="54" t="s">
        <v>321</v>
      </c>
      <c r="G193" s="54" t="s">
        <v>30</v>
      </c>
      <c r="H193" s="34">
        <v>80000000</v>
      </c>
      <c r="I193" s="34">
        <f t="shared" si="5"/>
        <v>80000000</v>
      </c>
      <c r="J193" s="54" t="s">
        <v>31</v>
      </c>
      <c r="K193" s="54" t="s">
        <v>37</v>
      </c>
      <c r="L193" s="62" t="s">
        <v>340</v>
      </c>
    </row>
    <row r="194" spans="2:12" ht="51">
      <c r="B194" s="185">
        <v>86101711</v>
      </c>
      <c r="C194" s="76" t="s">
        <v>323</v>
      </c>
      <c r="D194" s="53" t="s">
        <v>290</v>
      </c>
      <c r="E194" s="54" t="s">
        <v>75</v>
      </c>
      <c r="F194" s="54" t="s">
        <v>321</v>
      </c>
      <c r="G194" s="54" t="s">
        <v>30</v>
      </c>
      <c r="H194" s="34">
        <v>80000000</v>
      </c>
      <c r="I194" s="34">
        <f t="shared" si="5"/>
        <v>80000000</v>
      </c>
      <c r="J194" s="54" t="s">
        <v>31</v>
      </c>
      <c r="K194" s="54" t="s">
        <v>37</v>
      </c>
      <c r="L194" s="62" t="s">
        <v>340</v>
      </c>
    </row>
    <row r="195" spans="2:12" ht="51">
      <c r="B195" s="185">
        <v>86101711</v>
      </c>
      <c r="C195" s="76" t="s">
        <v>324</v>
      </c>
      <c r="D195" s="53" t="s">
        <v>290</v>
      </c>
      <c r="E195" s="54" t="s">
        <v>75</v>
      </c>
      <c r="F195" s="54" t="s">
        <v>321</v>
      </c>
      <c r="G195" s="54" t="s">
        <v>30</v>
      </c>
      <c r="H195" s="34">
        <v>20000000</v>
      </c>
      <c r="I195" s="34">
        <f t="shared" si="5"/>
        <v>20000000</v>
      </c>
      <c r="J195" s="54" t="s">
        <v>31</v>
      </c>
      <c r="K195" s="54" t="s">
        <v>37</v>
      </c>
      <c r="L195" s="62" t="s">
        <v>340</v>
      </c>
    </row>
    <row r="196" spans="2:12" ht="51">
      <c r="B196" s="185">
        <v>86101711</v>
      </c>
      <c r="C196" s="76" t="s">
        <v>325</v>
      </c>
      <c r="D196" s="53" t="s">
        <v>290</v>
      </c>
      <c r="E196" s="54" t="s">
        <v>75</v>
      </c>
      <c r="F196" s="54" t="s">
        <v>321</v>
      </c>
      <c r="G196" s="54" t="s">
        <v>30</v>
      </c>
      <c r="H196" s="34">
        <v>100000000</v>
      </c>
      <c r="I196" s="34">
        <f t="shared" si="5"/>
        <v>100000000</v>
      </c>
      <c r="J196" s="54" t="s">
        <v>31</v>
      </c>
      <c r="K196" s="54" t="s">
        <v>37</v>
      </c>
      <c r="L196" s="62" t="s">
        <v>340</v>
      </c>
    </row>
    <row r="197" spans="2:12" ht="51">
      <c r="B197" s="185">
        <v>86101711</v>
      </c>
      <c r="C197" s="76" t="s">
        <v>326</v>
      </c>
      <c r="D197" s="53" t="s">
        <v>290</v>
      </c>
      <c r="E197" s="54" t="s">
        <v>75</v>
      </c>
      <c r="F197" s="54" t="s">
        <v>321</v>
      </c>
      <c r="G197" s="54" t="s">
        <v>30</v>
      </c>
      <c r="H197" s="34">
        <v>80000000</v>
      </c>
      <c r="I197" s="34">
        <f t="shared" si="5"/>
        <v>80000000</v>
      </c>
      <c r="J197" s="54" t="s">
        <v>31</v>
      </c>
      <c r="K197" s="54" t="s">
        <v>37</v>
      </c>
      <c r="L197" s="62" t="s">
        <v>340</v>
      </c>
    </row>
    <row r="198" spans="2:12" ht="51">
      <c r="B198" s="185">
        <v>86101711</v>
      </c>
      <c r="C198" s="152" t="s">
        <v>660</v>
      </c>
      <c r="D198" s="53" t="s">
        <v>290</v>
      </c>
      <c r="E198" s="54" t="s">
        <v>661</v>
      </c>
      <c r="F198" s="54" t="s">
        <v>91</v>
      </c>
      <c r="G198" s="54" t="s">
        <v>30</v>
      </c>
      <c r="H198" s="34">
        <v>1000000</v>
      </c>
      <c r="I198" s="34">
        <f t="shared" si="5"/>
        <v>1000000</v>
      </c>
      <c r="J198" s="54" t="s">
        <v>31</v>
      </c>
      <c r="K198" s="54" t="s">
        <v>37</v>
      </c>
      <c r="L198" s="62" t="s">
        <v>340</v>
      </c>
    </row>
    <row r="199" spans="2:12" ht="76.5">
      <c r="B199" s="185" t="s">
        <v>541</v>
      </c>
      <c r="C199" s="152" t="s">
        <v>577</v>
      </c>
      <c r="D199" s="53" t="s">
        <v>290</v>
      </c>
      <c r="E199" s="54" t="s">
        <v>75</v>
      </c>
      <c r="F199" s="54" t="s">
        <v>91</v>
      </c>
      <c r="G199" s="54" t="s">
        <v>30</v>
      </c>
      <c r="H199" s="34">
        <v>35000000</v>
      </c>
      <c r="I199" s="34">
        <f t="shared" si="5"/>
        <v>35000000</v>
      </c>
      <c r="J199" s="54" t="s">
        <v>31</v>
      </c>
      <c r="K199" s="54" t="s">
        <v>76</v>
      </c>
      <c r="L199" s="62" t="s">
        <v>340</v>
      </c>
    </row>
    <row r="200" spans="2:12" ht="51">
      <c r="B200" s="185">
        <v>82121502</v>
      </c>
      <c r="C200" s="152" t="s">
        <v>328</v>
      </c>
      <c r="D200" s="53" t="s">
        <v>290</v>
      </c>
      <c r="E200" s="54" t="s">
        <v>75</v>
      </c>
      <c r="F200" s="54" t="s">
        <v>321</v>
      </c>
      <c r="G200" s="54" t="s">
        <v>30</v>
      </c>
      <c r="H200" s="34">
        <v>50000000</v>
      </c>
      <c r="I200" s="34">
        <f t="shared" si="5"/>
        <v>50000000</v>
      </c>
      <c r="J200" s="54" t="s">
        <v>31</v>
      </c>
      <c r="K200" s="54" t="s">
        <v>76</v>
      </c>
      <c r="L200" s="62" t="s">
        <v>340</v>
      </c>
    </row>
    <row r="201" spans="2:12" ht="62.25" customHeight="1">
      <c r="B201" s="185">
        <v>93131500</v>
      </c>
      <c r="C201" s="152" t="s">
        <v>329</v>
      </c>
      <c r="D201" s="53" t="s">
        <v>290</v>
      </c>
      <c r="E201" s="54" t="s">
        <v>75</v>
      </c>
      <c r="F201" s="54" t="s">
        <v>330</v>
      </c>
      <c r="G201" s="54" t="s">
        <v>30</v>
      </c>
      <c r="H201" s="34">
        <v>70000000</v>
      </c>
      <c r="I201" s="34">
        <f t="shared" si="5"/>
        <v>70000000</v>
      </c>
      <c r="J201" s="54" t="s">
        <v>31</v>
      </c>
      <c r="K201" s="54" t="s">
        <v>37</v>
      </c>
      <c r="L201" s="62" t="s">
        <v>340</v>
      </c>
    </row>
    <row r="202" spans="2:12" ht="63" customHeight="1">
      <c r="B202" s="185">
        <v>93141513</v>
      </c>
      <c r="C202" s="77" t="s">
        <v>331</v>
      </c>
      <c r="D202" s="53" t="s">
        <v>332</v>
      </c>
      <c r="E202" s="54" t="s">
        <v>117</v>
      </c>
      <c r="F202" s="28" t="s">
        <v>321</v>
      </c>
      <c r="G202" s="28" t="s">
        <v>30</v>
      </c>
      <c r="H202" s="34">
        <v>60000000</v>
      </c>
      <c r="I202" s="34">
        <f t="shared" si="5"/>
        <v>60000000</v>
      </c>
      <c r="J202" s="54" t="s">
        <v>31</v>
      </c>
      <c r="K202" s="54" t="s">
        <v>37</v>
      </c>
      <c r="L202" s="62" t="s">
        <v>340</v>
      </c>
    </row>
    <row r="203" spans="2:12" ht="63.75">
      <c r="B203" s="185">
        <v>93141500</v>
      </c>
      <c r="C203" s="77" t="s">
        <v>662</v>
      </c>
      <c r="D203" s="53" t="s">
        <v>663</v>
      </c>
      <c r="E203" s="54" t="s">
        <v>184</v>
      </c>
      <c r="F203" s="28" t="s">
        <v>321</v>
      </c>
      <c r="G203" s="54" t="s">
        <v>30</v>
      </c>
      <c r="H203" s="34">
        <v>25000000</v>
      </c>
      <c r="I203" s="34">
        <f t="shared" si="5"/>
        <v>25000000</v>
      </c>
      <c r="J203" s="54" t="s">
        <v>31</v>
      </c>
      <c r="K203" s="54" t="s">
        <v>37</v>
      </c>
      <c r="L203" s="62" t="s">
        <v>340</v>
      </c>
    </row>
    <row r="204" spans="2:12" ht="51">
      <c r="B204" s="185">
        <v>9211500</v>
      </c>
      <c r="C204" s="77" t="s">
        <v>333</v>
      </c>
      <c r="D204" s="53" t="s">
        <v>290</v>
      </c>
      <c r="E204" s="54" t="s">
        <v>327</v>
      </c>
      <c r="F204" s="28" t="s">
        <v>321</v>
      </c>
      <c r="G204" s="54" t="s">
        <v>30</v>
      </c>
      <c r="H204" s="34">
        <v>60000000</v>
      </c>
      <c r="I204" s="34">
        <f t="shared" si="5"/>
        <v>60000000</v>
      </c>
      <c r="J204" s="54" t="s">
        <v>31</v>
      </c>
      <c r="K204" s="54" t="s">
        <v>37</v>
      </c>
      <c r="L204" s="62" t="s">
        <v>340</v>
      </c>
    </row>
    <row r="205" spans="2:12" ht="51">
      <c r="B205" s="185">
        <v>82101800</v>
      </c>
      <c r="C205" s="77" t="s">
        <v>334</v>
      </c>
      <c r="D205" s="53" t="s">
        <v>290</v>
      </c>
      <c r="E205" s="54" t="s">
        <v>335</v>
      </c>
      <c r="F205" s="28" t="s">
        <v>321</v>
      </c>
      <c r="G205" s="54" t="s">
        <v>30</v>
      </c>
      <c r="H205" s="34">
        <v>40000000</v>
      </c>
      <c r="I205" s="34">
        <f t="shared" si="5"/>
        <v>40000000</v>
      </c>
      <c r="J205" s="54" t="s">
        <v>31</v>
      </c>
      <c r="K205" s="54" t="s">
        <v>37</v>
      </c>
      <c r="L205" s="62" t="s">
        <v>340</v>
      </c>
    </row>
    <row r="206" spans="2:12" ht="51">
      <c r="B206" s="185">
        <v>93131507</v>
      </c>
      <c r="C206" s="77" t="s">
        <v>336</v>
      </c>
      <c r="D206" s="53" t="s">
        <v>290</v>
      </c>
      <c r="E206" s="54" t="s">
        <v>337</v>
      </c>
      <c r="F206" s="28" t="s">
        <v>91</v>
      </c>
      <c r="G206" s="54" t="s">
        <v>30</v>
      </c>
      <c r="H206" s="34">
        <v>30000000</v>
      </c>
      <c r="I206" s="34">
        <f t="shared" si="5"/>
        <v>30000000</v>
      </c>
      <c r="J206" s="54" t="s">
        <v>31</v>
      </c>
      <c r="K206" s="54" t="s">
        <v>37</v>
      </c>
      <c r="L206" s="62" t="s">
        <v>340</v>
      </c>
    </row>
    <row r="207" spans="2:12" ht="51">
      <c r="B207" s="185">
        <v>80121500</v>
      </c>
      <c r="C207" s="73" t="s">
        <v>338</v>
      </c>
      <c r="D207" s="53" t="s">
        <v>290</v>
      </c>
      <c r="E207" s="54" t="s">
        <v>75</v>
      </c>
      <c r="F207" s="28" t="s">
        <v>321</v>
      </c>
      <c r="G207" s="54" t="s">
        <v>30</v>
      </c>
      <c r="H207" s="34">
        <v>35000000</v>
      </c>
      <c r="I207" s="34">
        <f t="shared" si="5"/>
        <v>35000000</v>
      </c>
      <c r="J207" s="54" t="s">
        <v>31</v>
      </c>
      <c r="K207" s="54" t="s">
        <v>37</v>
      </c>
      <c r="L207" s="62" t="s">
        <v>340</v>
      </c>
    </row>
    <row r="208" spans="2:12" ht="51">
      <c r="B208" s="185">
        <v>80131500</v>
      </c>
      <c r="C208" s="77" t="s">
        <v>339</v>
      </c>
      <c r="D208" s="53" t="s">
        <v>290</v>
      </c>
      <c r="E208" s="54" t="s">
        <v>75</v>
      </c>
      <c r="F208" s="28" t="s">
        <v>291</v>
      </c>
      <c r="G208" s="28" t="s">
        <v>30</v>
      </c>
      <c r="H208" s="34">
        <v>17000000</v>
      </c>
      <c r="I208" s="34">
        <f t="shared" si="5"/>
        <v>17000000</v>
      </c>
      <c r="J208" s="54" t="s">
        <v>31</v>
      </c>
      <c r="K208" s="54" t="s">
        <v>37</v>
      </c>
      <c r="L208" s="62" t="s">
        <v>340</v>
      </c>
    </row>
    <row r="209" spans="2:12" ht="76.5">
      <c r="B209" s="185">
        <v>811017</v>
      </c>
      <c r="C209" s="152" t="s">
        <v>341</v>
      </c>
      <c r="D209" s="35">
        <v>42772</v>
      </c>
      <c r="E209" s="58" t="s">
        <v>244</v>
      </c>
      <c r="F209" s="58" t="s">
        <v>342</v>
      </c>
      <c r="G209" s="54" t="s">
        <v>343</v>
      </c>
      <c r="H209" s="118">
        <v>380000000</v>
      </c>
      <c r="I209" s="93">
        <v>380000000</v>
      </c>
      <c r="J209" s="58" t="s">
        <v>31</v>
      </c>
      <c r="K209" s="58" t="s">
        <v>174</v>
      </c>
      <c r="L209" s="62" t="s">
        <v>734</v>
      </c>
    </row>
    <row r="210" spans="2:12" ht="51">
      <c r="B210" s="185">
        <v>391116</v>
      </c>
      <c r="C210" s="152" t="s">
        <v>344</v>
      </c>
      <c r="D210" s="35">
        <v>42741</v>
      </c>
      <c r="E210" s="58" t="s">
        <v>244</v>
      </c>
      <c r="F210" s="58" t="s">
        <v>225</v>
      </c>
      <c r="G210" s="54" t="s">
        <v>343</v>
      </c>
      <c r="H210" s="118">
        <v>3358000000</v>
      </c>
      <c r="I210" s="93">
        <v>3358000000</v>
      </c>
      <c r="J210" s="58" t="s">
        <v>31</v>
      </c>
      <c r="K210" s="58" t="s">
        <v>174</v>
      </c>
      <c r="L210" s="157" t="s">
        <v>734</v>
      </c>
    </row>
    <row r="211" spans="2:12" ht="51">
      <c r="B211" s="185">
        <v>721411</v>
      </c>
      <c r="C211" s="198" t="s">
        <v>730</v>
      </c>
      <c r="D211" s="158" t="s">
        <v>74</v>
      </c>
      <c r="E211" s="167" t="s">
        <v>385</v>
      </c>
      <c r="F211" s="167" t="s">
        <v>729</v>
      </c>
      <c r="G211" s="186">
        <v>27</v>
      </c>
      <c r="H211" s="175">
        <v>47827061</v>
      </c>
      <c r="I211" s="175">
        <v>47827061</v>
      </c>
      <c r="J211" s="150" t="s">
        <v>31</v>
      </c>
      <c r="K211" s="150" t="s">
        <v>174</v>
      </c>
      <c r="L211" s="157" t="s">
        <v>734</v>
      </c>
    </row>
    <row r="212" spans="2:12" ht="51">
      <c r="B212" s="185">
        <v>391116</v>
      </c>
      <c r="C212" s="152" t="s">
        <v>345</v>
      </c>
      <c r="D212" s="35">
        <v>42772</v>
      </c>
      <c r="E212" s="58" t="s">
        <v>244</v>
      </c>
      <c r="F212" s="58" t="s">
        <v>225</v>
      </c>
      <c r="G212" s="54" t="s">
        <v>343</v>
      </c>
      <c r="H212" s="118">
        <v>1526000000</v>
      </c>
      <c r="I212" s="93">
        <v>1526000000</v>
      </c>
      <c r="J212" s="58" t="s">
        <v>31</v>
      </c>
      <c r="K212" s="58" t="s">
        <v>174</v>
      </c>
      <c r="L212" s="157" t="s">
        <v>734</v>
      </c>
    </row>
    <row r="213" spans="2:12" ht="51">
      <c r="B213" s="185">
        <v>391116</v>
      </c>
      <c r="C213" s="152" t="s">
        <v>346</v>
      </c>
      <c r="D213" s="35">
        <v>42781</v>
      </c>
      <c r="E213" s="58" t="s">
        <v>273</v>
      </c>
      <c r="F213" s="58" t="s">
        <v>121</v>
      </c>
      <c r="G213" s="54" t="s">
        <v>343</v>
      </c>
      <c r="H213" s="118">
        <v>2336880000</v>
      </c>
      <c r="I213" s="93">
        <v>2336880000</v>
      </c>
      <c r="J213" s="58" t="s">
        <v>31</v>
      </c>
      <c r="K213" s="58" t="s">
        <v>174</v>
      </c>
      <c r="L213" s="157" t="s">
        <v>734</v>
      </c>
    </row>
    <row r="214" spans="2:12" ht="51">
      <c r="B214" s="185" t="s">
        <v>542</v>
      </c>
      <c r="C214" s="152" t="s">
        <v>347</v>
      </c>
      <c r="D214" s="35">
        <v>42781</v>
      </c>
      <c r="E214" s="58" t="s">
        <v>273</v>
      </c>
      <c r="F214" s="58" t="s">
        <v>342</v>
      </c>
      <c r="G214" s="54" t="s">
        <v>343</v>
      </c>
      <c r="H214" s="118">
        <v>231120000</v>
      </c>
      <c r="I214" s="93">
        <v>231120000</v>
      </c>
      <c r="J214" s="58" t="s">
        <v>31</v>
      </c>
      <c r="K214" s="58" t="s">
        <v>174</v>
      </c>
      <c r="L214" s="157" t="s">
        <v>734</v>
      </c>
    </row>
    <row r="215" spans="2:12" ht="51">
      <c r="B215" s="185">
        <v>721512</v>
      </c>
      <c r="C215" s="152" t="s">
        <v>348</v>
      </c>
      <c r="D215" s="35">
        <v>42750</v>
      </c>
      <c r="E215" s="58" t="s">
        <v>94</v>
      </c>
      <c r="F215" s="58" t="s">
        <v>225</v>
      </c>
      <c r="G215" s="29" t="s">
        <v>168</v>
      </c>
      <c r="H215" s="118">
        <v>120000000</v>
      </c>
      <c r="I215" s="93">
        <v>120000000</v>
      </c>
      <c r="J215" s="58" t="s">
        <v>31</v>
      </c>
      <c r="K215" s="58" t="s">
        <v>174</v>
      </c>
      <c r="L215" s="157" t="s">
        <v>734</v>
      </c>
    </row>
    <row r="216" spans="2:12" ht="51">
      <c r="B216" s="185" t="s">
        <v>543</v>
      </c>
      <c r="C216" s="152" t="s">
        <v>349</v>
      </c>
      <c r="D216" s="35">
        <v>42781</v>
      </c>
      <c r="E216" s="58" t="s">
        <v>273</v>
      </c>
      <c r="F216" s="58" t="s">
        <v>121</v>
      </c>
      <c r="G216" s="29" t="s">
        <v>350</v>
      </c>
      <c r="H216" s="118">
        <v>2500000000</v>
      </c>
      <c r="I216" s="94">
        <v>2500000000</v>
      </c>
      <c r="J216" s="58" t="s">
        <v>31</v>
      </c>
      <c r="K216" s="58" t="s">
        <v>174</v>
      </c>
      <c r="L216" s="157" t="s">
        <v>734</v>
      </c>
    </row>
    <row r="217" spans="2:12" ht="51">
      <c r="B217" s="185" t="s">
        <v>542</v>
      </c>
      <c r="C217" s="152" t="s">
        <v>351</v>
      </c>
      <c r="D217" s="35">
        <v>42781</v>
      </c>
      <c r="E217" s="58" t="s">
        <v>273</v>
      </c>
      <c r="F217" s="58" t="s">
        <v>342</v>
      </c>
      <c r="G217" s="29" t="s">
        <v>350</v>
      </c>
      <c r="H217" s="118">
        <v>250000000</v>
      </c>
      <c r="I217" s="94">
        <v>250000000</v>
      </c>
      <c r="J217" s="58" t="s">
        <v>31</v>
      </c>
      <c r="K217" s="58" t="s">
        <v>174</v>
      </c>
      <c r="L217" s="157" t="s">
        <v>734</v>
      </c>
    </row>
    <row r="218" spans="2:12" ht="51">
      <c r="B218" s="185">
        <v>721512</v>
      </c>
      <c r="C218" s="152" t="s">
        <v>352</v>
      </c>
      <c r="D218" s="35">
        <v>42800</v>
      </c>
      <c r="E218" s="58" t="s">
        <v>244</v>
      </c>
      <c r="F218" s="58" t="s">
        <v>121</v>
      </c>
      <c r="G218" s="29" t="s">
        <v>350</v>
      </c>
      <c r="H218" s="118">
        <v>2600000000</v>
      </c>
      <c r="I218" s="94">
        <v>2600000000</v>
      </c>
      <c r="J218" s="58" t="s">
        <v>31</v>
      </c>
      <c r="K218" s="58" t="s">
        <v>174</v>
      </c>
      <c r="L218" s="157" t="s">
        <v>734</v>
      </c>
    </row>
    <row r="219" spans="2:12" ht="63.75">
      <c r="B219" s="185" t="s">
        <v>542</v>
      </c>
      <c r="C219" s="152" t="s">
        <v>353</v>
      </c>
      <c r="D219" s="35">
        <v>42800</v>
      </c>
      <c r="E219" s="58" t="s">
        <v>244</v>
      </c>
      <c r="F219" s="58" t="s">
        <v>342</v>
      </c>
      <c r="G219" s="29" t="s">
        <v>168</v>
      </c>
      <c r="H219" s="118">
        <v>260000000</v>
      </c>
      <c r="I219" s="94">
        <v>260000000</v>
      </c>
      <c r="J219" s="58" t="s">
        <v>31</v>
      </c>
      <c r="K219" s="58" t="s">
        <v>174</v>
      </c>
      <c r="L219" s="157" t="s">
        <v>734</v>
      </c>
    </row>
    <row r="220" spans="2:12" ht="63.75">
      <c r="B220" s="60" t="s">
        <v>544</v>
      </c>
      <c r="C220" s="152" t="s">
        <v>675</v>
      </c>
      <c r="D220" s="35">
        <v>42800</v>
      </c>
      <c r="E220" s="66" t="s">
        <v>249</v>
      </c>
      <c r="F220" s="66" t="s">
        <v>225</v>
      </c>
      <c r="G220" s="54" t="s">
        <v>343</v>
      </c>
      <c r="H220" s="118">
        <v>23750000</v>
      </c>
      <c r="I220" s="95">
        <f>H220</f>
        <v>23750000</v>
      </c>
      <c r="J220" s="66" t="s">
        <v>31</v>
      </c>
      <c r="K220" s="66" t="s">
        <v>174</v>
      </c>
      <c r="L220" s="157" t="s">
        <v>734</v>
      </c>
    </row>
    <row r="221" spans="2:12" ht="51">
      <c r="B221" s="60" t="s">
        <v>544</v>
      </c>
      <c r="C221" s="73" t="s">
        <v>354</v>
      </c>
      <c r="D221" s="35">
        <v>42800</v>
      </c>
      <c r="E221" s="66" t="s">
        <v>276</v>
      </c>
      <c r="F221" s="66" t="s">
        <v>342</v>
      </c>
      <c r="G221" s="54" t="s">
        <v>343</v>
      </c>
      <c r="H221" s="118">
        <v>300000000</v>
      </c>
      <c r="I221" s="95">
        <v>300000000</v>
      </c>
      <c r="J221" s="66" t="s">
        <v>31</v>
      </c>
      <c r="K221" s="66" t="s">
        <v>174</v>
      </c>
      <c r="L221" s="157" t="s">
        <v>734</v>
      </c>
    </row>
    <row r="222" spans="2:12" ht="51">
      <c r="B222" s="60" t="s">
        <v>545</v>
      </c>
      <c r="C222" s="73" t="s">
        <v>355</v>
      </c>
      <c r="D222" s="35">
        <v>42800</v>
      </c>
      <c r="E222" s="66" t="s">
        <v>276</v>
      </c>
      <c r="F222" s="66" t="s">
        <v>342</v>
      </c>
      <c r="G222" s="54" t="s">
        <v>343</v>
      </c>
      <c r="H222" s="118">
        <v>30000000</v>
      </c>
      <c r="I222" s="95">
        <v>30000000</v>
      </c>
      <c r="J222" s="66" t="s">
        <v>31</v>
      </c>
      <c r="K222" s="66" t="s">
        <v>174</v>
      </c>
      <c r="L222" s="157" t="s">
        <v>734</v>
      </c>
    </row>
    <row r="223" spans="2:12" ht="51">
      <c r="B223" s="60" t="s">
        <v>546</v>
      </c>
      <c r="C223" s="73" t="s">
        <v>356</v>
      </c>
      <c r="D223" s="35">
        <v>42800</v>
      </c>
      <c r="E223" s="66" t="s">
        <v>273</v>
      </c>
      <c r="F223" s="66" t="s">
        <v>121</v>
      </c>
      <c r="G223" s="54" t="s">
        <v>343</v>
      </c>
      <c r="H223" s="118">
        <v>2809000000</v>
      </c>
      <c r="I223" s="95">
        <v>2809000000</v>
      </c>
      <c r="J223" s="66" t="s">
        <v>31</v>
      </c>
      <c r="K223" s="66" t="s">
        <v>174</v>
      </c>
      <c r="L223" s="157" t="s">
        <v>734</v>
      </c>
    </row>
    <row r="224" spans="2:12" ht="51">
      <c r="B224" s="60" t="s">
        <v>544</v>
      </c>
      <c r="C224" s="73" t="s">
        <v>357</v>
      </c>
      <c r="D224" s="35">
        <v>42800</v>
      </c>
      <c r="E224" s="66" t="s">
        <v>273</v>
      </c>
      <c r="F224" s="66" t="s">
        <v>342</v>
      </c>
      <c r="G224" s="54" t="s">
        <v>343</v>
      </c>
      <c r="H224" s="118">
        <v>280460754</v>
      </c>
      <c r="I224" s="95">
        <v>280460754</v>
      </c>
      <c r="J224" s="66" t="s">
        <v>31</v>
      </c>
      <c r="K224" s="66" t="s">
        <v>174</v>
      </c>
      <c r="L224" s="157" t="s">
        <v>734</v>
      </c>
    </row>
    <row r="225" spans="2:12" ht="51">
      <c r="B225" s="185">
        <v>72141105</v>
      </c>
      <c r="C225" s="152" t="s">
        <v>358</v>
      </c>
      <c r="D225" s="35">
        <v>42795</v>
      </c>
      <c r="E225" s="58" t="s">
        <v>281</v>
      </c>
      <c r="F225" s="58" t="s">
        <v>121</v>
      </c>
      <c r="G225" s="29" t="s">
        <v>168</v>
      </c>
      <c r="H225" s="118">
        <v>1000000000</v>
      </c>
      <c r="I225" s="94">
        <v>1000000000</v>
      </c>
      <c r="J225" s="58" t="s">
        <v>31</v>
      </c>
      <c r="K225" s="58" t="s">
        <v>174</v>
      </c>
      <c r="L225" s="157" t="s">
        <v>734</v>
      </c>
    </row>
    <row r="226" spans="2:12" ht="51">
      <c r="B226" s="185">
        <v>811015</v>
      </c>
      <c r="C226" s="152" t="s">
        <v>359</v>
      </c>
      <c r="D226" s="35">
        <v>42795</v>
      </c>
      <c r="E226" s="58" t="s">
        <v>281</v>
      </c>
      <c r="F226" s="58" t="s">
        <v>342</v>
      </c>
      <c r="G226" s="29" t="s">
        <v>168</v>
      </c>
      <c r="H226" s="118">
        <v>100000000</v>
      </c>
      <c r="I226" s="94">
        <v>100000000</v>
      </c>
      <c r="J226" s="64" t="s">
        <v>31</v>
      </c>
      <c r="K226" s="64" t="s">
        <v>174</v>
      </c>
      <c r="L226" s="157" t="s">
        <v>734</v>
      </c>
    </row>
    <row r="227" spans="2:12" ht="51">
      <c r="B227" s="185">
        <v>951215</v>
      </c>
      <c r="C227" s="152" t="s">
        <v>360</v>
      </c>
      <c r="D227" s="35">
        <v>42826</v>
      </c>
      <c r="E227" s="58" t="s">
        <v>273</v>
      </c>
      <c r="F227" s="58" t="s">
        <v>283</v>
      </c>
      <c r="G227" s="54" t="s">
        <v>343</v>
      </c>
      <c r="H227" s="118">
        <v>190000000</v>
      </c>
      <c r="I227" s="94">
        <v>190000000</v>
      </c>
      <c r="J227" s="58" t="s">
        <v>31</v>
      </c>
      <c r="K227" s="58" t="s">
        <v>174</v>
      </c>
      <c r="L227" s="157" t="s">
        <v>734</v>
      </c>
    </row>
    <row r="228" spans="2:12" ht="51">
      <c r="B228" s="185">
        <v>811015</v>
      </c>
      <c r="C228" s="152" t="s">
        <v>361</v>
      </c>
      <c r="D228" s="35">
        <v>42767</v>
      </c>
      <c r="E228" s="58" t="s">
        <v>281</v>
      </c>
      <c r="F228" s="58" t="s">
        <v>225</v>
      </c>
      <c r="G228" s="54" t="s">
        <v>343</v>
      </c>
      <c r="H228" s="118">
        <v>3700000000</v>
      </c>
      <c r="I228" s="94">
        <v>3700000000</v>
      </c>
      <c r="J228" s="58" t="s">
        <v>31</v>
      </c>
      <c r="K228" s="58" t="s">
        <v>174</v>
      </c>
      <c r="L228" s="157" t="s">
        <v>734</v>
      </c>
    </row>
    <row r="229" spans="2:12" ht="51">
      <c r="B229" s="185">
        <v>721411</v>
      </c>
      <c r="C229" s="152" t="s">
        <v>362</v>
      </c>
      <c r="D229" s="35">
        <v>42767</v>
      </c>
      <c r="E229" s="58" t="s">
        <v>273</v>
      </c>
      <c r="F229" s="58" t="s">
        <v>121</v>
      </c>
      <c r="G229" s="54" t="s">
        <v>363</v>
      </c>
      <c r="H229" s="118">
        <v>2006715797</v>
      </c>
      <c r="I229" s="94">
        <v>2006715797</v>
      </c>
      <c r="J229" s="58" t="s">
        <v>31</v>
      </c>
      <c r="K229" s="58" t="s">
        <v>174</v>
      </c>
      <c r="L229" s="157" t="s">
        <v>734</v>
      </c>
    </row>
    <row r="230" spans="2:12" ht="51">
      <c r="B230" s="185">
        <v>811015</v>
      </c>
      <c r="C230" s="152" t="s">
        <v>364</v>
      </c>
      <c r="D230" s="35">
        <v>42767</v>
      </c>
      <c r="E230" s="58" t="s">
        <v>273</v>
      </c>
      <c r="F230" s="58" t="s">
        <v>342</v>
      </c>
      <c r="G230" s="54" t="s">
        <v>168</v>
      </c>
      <c r="H230" s="118">
        <v>200000000</v>
      </c>
      <c r="I230" s="94">
        <v>200000000</v>
      </c>
      <c r="J230" s="58" t="s">
        <v>31</v>
      </c>
      <c r="K230" s="58" t="s">
        <v>174</v>
      </c>
      <c r="L230" s="157" t="s">
        <v>734</v>
      </c>
    </row>
    <row r="231" spans="2:12" ht="51">
      <c r="B231" s="185">
        <v>721411</v>
      </c>
      <c r="C231" s="152" t="s">
        <v>365</v>
      </c>
      <c r="D231" s="35">
        <v>42767</v>
      </c>
      <c r="E231" s="58" t="s">
        <v>273</v>
      </c>
      <c r="F231" s="58" t="s">
        <v>121</v>
      </c>
      <c r="G231" s="54" t="s">
        <v>363</v>
      </c>
      <c r="H231" s="118">
        <v>4220214301</v>
      </c>
      <c r="I231" s="94">
        <v>4220214301</v>
      </c>
      <c r="J231" s="58" t="s">
        <v>31</v>
      </c>
      <c r="K231" s="58" t="s">
        <v>174</v>
      </c>
      <c r="L231" s="157" t="s">
        <v>734</v>
      </c>
    </row>
    <row r="232" spans="2:12" ht="51">
      <c r="B232" s="185">
        <v>811015</v>
      </c>
      <c r="C232" s="152" t="s">
        <v>366</v>
      </c>
      <c r="D232" s="35">
        <v>42767</v>
      </c>
      <c r="E232" s="58" t="s">
        <v>273</v>
      </c>
      <c r="F232" s="58" t="s">
        <v>342</v>
      </c>
      <c r="G232" s="54" t="s">
        <v>168</v>
      </c>
      <c r="H232" s="118">
        <v>420000000</v>
      </c>
      <c r="I232" s="94">
        <v>420000000</v>
      </c>
      <c r="J232" s="58" t="s">
        <v>31</v>
      </c>
      <c r="K232" s="58" t="s">
        <v>174</v>
      </c>
      <c r="L232" s="157" t="s">
        <v>734</v>
      </c>
    </row>
    <row r="233" spans="2:12" ht="51">
      <c r="B233" s="185">
        <v>721411</v>
      </c>
      <c r="C233" s="152" t="s">
        <v>367</v>
      </c>
      <c r="D233" s="35">
        <v>42795</v>
      </c>
      <c r="E233" s="58" t="s">
        <v>281</v>
      </c>
      <c r="F233" s="58" t="s">
        <v>121</v>
      </c>
      <c r="G233" s="54" t="s">
        <v>343</v>
      </c>
      <c r="H233" s="118">
        <v>1500000000</v>
      </c>
      <c r="I233" s="94">
        <v>1500000000</v>
      </c>
      <c r="J233" s="58" t="s">
        <v>31</v>
      </c>
      <c r="K233" s="58" t="s">
        <v>174</v>
      </c>
      <c r="L233" s="157" t="s">
        <v>734</v>
      </c>
    </row>
    <row r="234" spans="2:12" ht="51">
      <c r="B234" s="185">
        <v>811015</v>
      </c>
      <c r="C234" s="101" t="s">
        <v>368</v>
      </c>
      <c r="D234" s="35">
        <v>42795</v>
      </c>
      <c r="E234" s="58" t="s">
        <v>281</v>
      </c>
      <c r="F234" s="58" t="s">
        <v>342</v>
      </c>
      <c r="G234" s="54" t="s">
        <v>343</v>
      </c>
      <c r="H234" s="118">
        <v>300000000</v>
      </c>
      <c r="I234" s="94">
        <v>300000000</v>
      </c>
      <c r="J234" s="58" t="s">
        <v>31</v>
      </c>
      <c r="K234" s="58" t="s">
        <v>174</v>
      </c>
      <c r="L234" s="157" t="s">
        <v>734</v>
      </c>
    </row>
    <row r="235" spans="2:12" ht="66" customHeight="1">
      <c r="B235" s="185">
        <v>811015</v>
      </c>
      <c r="C235" s="152" t="s">
        <v>369</v>
      </c>
      <c r="D235" s="35">
        <v>42781</v>
      </c>
      <c r="E235" s="58" t="s">
        <v>273</v>
      </c>
      <c r="F235" s="58" t="s">
        <v>225</v>
      </c>
      <c r="G235" s="29" t="s">
        <v>370</v>
      </c>
      <c r="H235" s="118">
        <v>400000000</v>
      </c>
      <c r="I235" s="94">
        <v>400000000</v>
      </c>
      <c r="J235" s="58" t="s">
        <v>31</v>
      </c>
      <c r="K235" s="58" t="s">
        <v>174</v>
      </c>
      <c r="L235" s="157" t="s">
        <v>734</v>
      </c>
    </row>
    <row r="236" spans="2:12" ht="59.25" customHeight="1">
      <c r="B236" s="60">
        <v>811015</v>
      </c>
      <c r="C236" s="73" t="s">
        <v>371</v>
      </c>
      <c r="D236" s="35">
        <v>42781</v>
      </c>
      <c r="E236" s="66" t="s">
        <v>244</v>
      </c>
      <c r="F236" s="66" t="s">
        <v>225</v>
      </c>
      <c r="G236" s="54" t="s">
        <v>343</v>
      </c>
      <c r="H236" s="118">
        <v>63800000</v>
      </c>
      <c r="I236" s="95">
        <v>63800000</v>
      </c>
      <c r="J236" s="66" t="s">
        <v>31</v>
      </c>
      <c r="K236" s="66" t="s">
        <v>174</v>
      </c>
      <c r="L236" s="157" t="s">
        <v>734</v>
      </c>
    </row>
    <row r="237" spans="2:12" ht="63" customHeight="1">
      <c r="B237" s="60">
        <v>811015</v>
      </c>
      <c r="C237" s="73" t="s">
        <v>372</v>
      </c>
      <c r="D237" s="35">
        <v>42781</v>
      </c>
      <c r="E237" s="66" t="s">
        <v>94</v>
      </c>
      <c r="F237" s="66" t="s">
        <v>225</v>
      </c>
      <c r="G237" s="54" t="s">
        <v>343</v>
      </c>
      <c r="H237" s="118">
        <v>35200000</v>
      </c>
      <c r="I237" s="95">
        <v>35200000</v>
      </c>
      <c r="J237" s="66" t="s">
        <v>31</v>
      </c>
      <c r="K237" s="66" t="s">
        <v>174</v>
      </c>
      <c r="L237" s="157" t="s">
        <v>734</v>
      </c>
    </row>
    <row r="238" spans="2:12" ht="51">
      <c r="B238" s="60">
        <v>721411</v>
      </c>
      <c r="C238" s="73" t="s">
        <v>373</v>
      </c>
      <c r="D238" s="35">
        <v>42781</v>
      </c>
      <c r="E238" s="66" t="s">
        <v>273</v>
      </c>
      <c r="F238" s="66" t="s">
        <v>121</v>
      </c>
      <c r="G238" s="37" t="s">
        <v>363</v>
      </c>
      <c r="H238" s="118">
        <v>4143000000</v>
      </c>
      <c r="I238" s="95">
        <v>2143000000</v>
      </c>
      <c r="J238" s="66" t="s">
        <v>31</v>
      </c>
      <c r="K238" s="66" t="s">
        <v>174</v>
      </c>
      <c r="L238" s="157" t="s">
        <v>734</v>
      </c>
    </row>
    <row r="239" spans="2:12" ht="51">
      <c r="B239" s="60" t="s">
        <v>545</v>
      </c>
      <c r="C239" s="73" t="s">
        <v>374</v>
      </c>
      <c r="D239" s="96">
        <v>42795</v>
      </c>
      <c r="E239" s="66" t="s">
        <v>273</v>
      </c>
      <c r="F239" s="66" t="s">
        <v>342</v>
      </c>
      <c r="G239" s="29" t="s">
        <v>168</v>
      </c>
      <c r="H239" s="118">
        <v>410000000</v>
      </c>
      <c r="I239" s="95">
        <v>410000000</v>
      </c>
      <c r="J239" s="66" t="s">
        <v>31</v>
      </c>
      <c r="K239" s="66" t="s">
        <v>174</v>
      </c>
      <c r="L239" s="157" t="s">
        <v>734</v>
      </c>
    </row>
    <row r="240" spans="2:12" ht="51">
      <c r="B240" s="60">
        <v>721411</v>
      </c>
      <c r="C240" s="73" t="s">
        <v>375</v>
      </c>
      <c r="D240" s="96">
        <v>42795</v>
      </c>
      <c r="E240" s="66" t="s">
        <v>281</v>
      </c>
      <c r="F240" s="66" t="s">
        <v>121</v>
      </c>
      <c r="G240" s="54" t="s">
        <v>343</v>
      </c>
      <c r="H240" s="118">
        <v>1000000000</v>
      </c>
      <c r="I240" s="95">
        <v>1000000000</v>
      </c>
      <c r="J240" s="66" t="s">
        <v>31</v>
      </c>
      <c r="K240" s="66" t="s">
        <v>174</v>
      </c>
      <c r="L240" s="157" t="s">
        <v>734</v>
      </c>
    </row>
    <row r="241" spans="2:12" ht="51">
      <c r="B241" s="60">
        <v>721411</v>
      </c>
      <c r="C241" s="73" t="s">
        <v>376</v>
      </c>
      <c r="D241" s="96">
        <v>42826</v>
      </c>
      <c r="E241" s="66" t="s">
        <v>377</v>
      </c>
      <c r="F241" s="66" t="s">
        <v>121</v>
      </c>
      <c r="G241" s="37" t="s">
        <v>363</v>
      </c>
      <c r="H241" s="118">
        <v>3000000000</v>
      </c>
      <c r="I241" s="95">
        <v>3000000000</v>
      </c>
      <c r="J241" s="66" t="s">
        <v>31</v>
      </c>
      <c r="K241" s="66" t="s">
        <v>174</v>
      </c>
      <c r="L241" s="157" t="s">
        <v>734</v>
      </c>
    </row>
    <row r="242" spans="2:12" ht="51">
      <c r="B242" s="60" t="s">
        <v>542</v>
      </c>
      <c r="C242" s="73" t="s">
        <v>378</v>
      </c>
      <c r="D242" s="96">
        <v>42826</v>
      </c>
      <c r="E242" s="66" t="s">
        <v>377</v>
      </c>
      <c r="F242" s="66" t="s">
        <v>342</v>
      </c>
      <c r="G242" s="29" t="s">
        <v>168</v>
      </c>
      <c r="H242" s="118">
        <v>300000000</v>
      </c>
      <c r="I242" s="95">
        <v>300000000</v>
      </c>
      <c r="J242" s="66" t="s">
        <v>31</v>
      </c>
      <c r="K242" s="66" t="s">
        <v>174</v>
      </c>
      <c r="L242" s="157" t="s">
        <v>734</v>
      </c>
    </row>
    <row r="243" spans="2:12" ht="51">
      <c r="B243" s="60">
        <v>721411</v>
      </c>
      <c r="C243" s="73" t="s">
        <v>379</v>
      </c>
      <c r="D243" s="96">
        <v>42767</v>
      </c>
      <c r="E243" s="66" t="s">
        <v>244</v>
      </c>
      <c r="F243" s="66" t="s">
        <v>380</v>
      </c>
      <c r="G243" s="29" t="s">
        <v>168</v>
      </c>
      <c r="H243" s="118">
        <v>120000000</v>
      </c>
      <c r="I243" s="95">
        <v>120000000</v>
      </c>
      <c r="J243" s="66" t="s">
        <v>31</v>
      </c>
      <c r="K243" s="66" t="s">
        <v>174</v>
      </c>
      <c r="L243" s="157" t="s">
        <v>734</v>
      </c>
    </row>
    <row r="244" spans="2:12" ht="51">
      <c r="B244" s="185">
        <v>721411</v>
      </c>
      <c r="C244" s="152" t="s">
        <v>381</v>
      </c>
      <c r="D244" s="35">
        <v>42736</v>
      </c>
      <c r="E244" s="58" t="s">
        <v>276</v>
      </c>
      <c r="F244" s="58" t="s">
        <v>382</v>
      </c>
      <c r="G244" s="29" t="s">
        <v>168</v>
      </c>
      <c r="H244" s="118">
        <v>7255420000</v>
      </c>
      <c r="I244" s="94">
        <v>7255420000</v>
      </c>
      <c r="J244" s="58" t="s">
        <v>31</v>
      </c>
      <c r="K244" s="58" t="s">
        <v>174</v>
      </c>
      <c r="L244" s="157" t="s">
        <v>734</v>
      </c>
    </row>
    <row r="245" spans="2:12" ht="51">
      <c r="B245" s="185">
        <v>721411</v>
      </c>
      <c r="C245" s="152" t="s">
        <v>383</v>
      </c>
      <c r="D245" s="35">
        <v>42826</v>
      </c>
      <c r="E245" s="58" t="s">
        <v>377</v>
      </c>
      <c r="F245" s="58" t="s">
        <v>121</v>
      </c>
      <c r="G245" s="64" t="s">
        <v>363</v>
      </c>
      <c r="H245" s="118">
        <v>1500000000</v>
      </c>
      <c r="I245" s="94">
        <v>1500000000</v>
      </c>
      <c r="J245" s="58" t="s">
        <v>31</v>
      </c>
      <c r="K245" s="58" t="s">
        <v>174</v>
      </c>
      <c r="L245" s="157" t="s">
        <v>734</v>
      </c>
    </row>
    <row r="246" spans="2:12" ht="51">
      <c r="B246" s="185" t="s">
        <v>547</v>
      </c>
      <c r="C246" s="152" t="s">
        <v>384</v>
      </c>
      <c r="D246" s="35">
        <v>42826</v>
      </c>
      <c r="E246" s="58" t="s">
        <v>377</v>
      </c>
      <c r="F246" s="58" t="s">
        <v>342</v>
      </c>
      <c r="G246" s="29" t="s">
        <v>168</v>
      </c>
      <c r="H246" s="118">
        <v>150000000</v>
      </c>
      <c r="I246" s="94">
        <v>150000000</v>
      </c>
      <c r="J246" s="58" t="s">
        <v>31</v>
      </c>
      <c r="K246" s="58" t="s">
        <v>174</v>
      </c>
      <c r="L246" s="157" t="s">
        <v>734</v>
      </c>
    </row>
    <row r="247" spans="2:12" ht="75">
      <c r="B247" s="185">
        <v>721515</v>
      </c>
      <c r="C247" s="199" t="s">
        <v>728</v>
      </c>
      <c r="D247" s="158" t="s">
        <v>591</v>
      </c>
      <c r="E247" s="167" t="s">
        <v>385</v>
      </c>
      <c r="F247" s="167" t="s">
        <v>729</v>
      </c>
      <c r="G247" s="186">
        <v>49</v>
      </c>
      <c r="H247" s="175">
        <v>46952785</v>
      </c>
      <c r="I247" s="175">
        <v>47800000</v>
      </c>
      <c r="J247" s="150" t="s">
        <v>31</v>
      </c>
      <c r="K247" s="150" t="s">
        <v>174</v>
      </c>
      <c r="L247" s="157" t="s">
        <v>734</v>
      </c>
    </row>
    <row r="248" spans="2:12" s="184" customFormat="1" ht="60">
      <c r="B248" s="185">
        <v>811015</v>
      </c>
      <c r="C248" s="198" t="s">
        <v>731</v>
      </c>
      <c r="D248" s="158" t="s">
        <v>74</v>
      </c>
      <c r="E248" s="150" t="s">
        <v>732</v>
      </c>
      <c r="F248" s="150" t="s">
        <v>733</v>
      </c>
      <c r="G248" s="186">
        <v>54</v>
      </c>
      <c r="H248" s="175">
        <v>8750000</v>
      </c>
      <c r="I248" s="175">
        <v>8750000</v>
      </c>
      <c r="J248" s="150" t="s">
        <v>31</v>
      </c>
      <c r="K248" s="150" t="s">
        <v>174</v>
      </c>
      <c r="L248" s="157" t="s">
        <v>734</v>
      </c>
    </row>
    <row r="249" spans="2:12" ht="51">
      <c r="B249" s="185">
        <v>721411</v>
      </c>
      <c r="C249" s="152" t="s">
        <v>386</v>
      </c>
      <c r="D249" s="35">
        <v>42826</v>
      </c>
      <c r="E249" s="58" t="s">
        <v>273</v>
      </c>
      <c r="F249" s="58" t="s">
        <v>121</v>
      </c>
      <c r="G249" s="54" t="s">
        <v>343</v>
      </c>
      <c r="H249" s="118">
        <v>1000000000</v>
      </c>
      <c r="I249" s="94">
        <v>1500000000</v>
      </c>
      <c r="J249" s="58" t="s">
        <v>31</v>
      </c>
      <c r="K249" s="58" t="s">
        <v>174</v>
      </c>
      <c r="L249" s="157" t="s">
        <v>734</v>
      </c>
    </row>
    <row r="250" spans="2:12" ht="51">
      <c r="B250" s="185">
        <v>811015</v>
      </c>
      <c r="C250" s="152" t="s">
        <v>387</v>
      </c>
      <c r="D250" s="35">
        <v>42826</v>
      </c>
      <c r="E250" s="58" t="s">
        <v>273</v>
      </c>
      <c r="F250" s="58" t="s">
        <v>342</v>
      </c>
      <c r="G250" s="29" t="s">
        <v>168</v>
      </c>
      <c r="H250" s="118">
        <v>100000000</v>
      </c>
      <c r="I250" s="94">
        <v>100000000</v>
      </c>
      <c r="J250" s="58" t="s">
        <v>31</v>
      </c>
      <c r="K250" s="58" t="s">
        <v>174</v>
      </c>
      <c r="L250" s="157" t="s">
        <v>734</v>
      </c>
    </row>
    <row r="251" spans="2:12" ht="51">
      <c r="B251" s="185" t="s">
        <v>93</v>
      </c>
      <c r="C251" s="152" t="s">
        <v>392</v>
      </c>
      <c r="D251" s="58" t="s">
        <v>74</v>
      </c>
      <c r="E251" s="58" t="s">
        <v>388</v>
      </c>
      <c r="F251" s="58" t="s">
        <v>389</v>
      </c>
      <c r="G251" s="58" t="s">
        <v>390</v>
      </c>
      <c r="H251" s="118">
        <v>62500000</v>
      </c>
      <c r="I251" s="94">
        <f>H251</f>
        <v>62500000</v>
      </c>
      <c r="J251" s="58" t="s">
        <v>31</v>
      </c>
      <c r="K251" s="58" t="s">
        <v>174</v>
      </c>
      <c r="L251" s="187" t="s">
        <v>579</v>
      </c>
    </row>
    <row r="252" spans="2:12" ht="51">
      <c r="B252" s="185">
        <v>801015</v>
      </c>
      <c r="C252" s="152" t="s">
        <v>391</v>
      </c>
      <c r="D252" s="58" t="s">
        <v>394</v>
      </c>
      <c r="E252" s="58" t="s">
        <v>117</v>
      </c>
      <c r="F252" s="58" t="s">
        <v>91</v>
      </c>
      <c r="G252" s="58" t="s">
        <v>390</v>
      </c>
      <c r="H252" s="118">
        <v>50000000</v>
      </c>
      <c r="I252" s="97">
        <f>H252</f>
        <v>50000000</v>
      </c>
      <c r="J252" s="58" t="s">
        <v>31</v>
      </c>
      <c r="K252" s="58" t="s">
        <v>174</v>
      </c>
      <c r="L252" s="187" t="s">
        <v>579</v>
      </c>
    </row>
    <row r="253" spans="2:12" ht="76.5">
      <c r="B253" s="185">
        <v>801015</v>
      </c>
      <c r="C253" s="152" t="s">
        <v>676</v>
      </c>
      <c r="D253" s="58" t="s">
        <v>394</v>
      </c>
      <c r="E253" s="58" t="s">
        <v>117</v>
      </c>
      <c r="F253" s="58" t="s">
        <v>91</v>
      </c>
      <c r="G253" s="58" t="s">
        <v>390</v>
      </c>
      <c r="H253" s="118">
        <v>36000000</v>
      </c>
      <c r="I253" s="97">
        <f>H253</f>
        <v>36000000</v>
      </c>
      <c r="J253" s="58" t="s">
        <v>31</v>
      </c>
      <c r="K253" s="58" t="s">
        <v>174</v>
      </c>
      <c r="L253" s="187" t="s">
        <v>579</v>
      </c>
    </row>
    <row r="254" spans="2:12" ht="51">
      <c r="B254" s="185" t="s">
        <v>395</v>
      </c>
      <c r="C254" s="152" t="s">
        <v>393</v>
      </c>
      <c r="D254" s="58" t="s">
        <v>394</v>
      </c>
      <c r="E254" s="58" t="s">
        <v>117</v>
      </c>
      <c r="F254" s="58" t="s">
        <v>91</v>
      </c>
      <c r="G254" s="58" t="s">
        <v>390</v>
      </c>
      <c r="H254" s="118">
        <v>12000000</v>
      </c>
      <c r="I254" s="97">
        <f>H254</f>
        <v>12000000</v>
      </c>
      <c r="J254" s="58" t="s">
        <v>31</v>
      </c>
      <c r="K254" s="58" t="s">
        <v>174</v>
      </c>
      <c r="L254" s="187" t="s">
        <v>579</v>
      </c>
    </row>
    <row r="255" spans="2:12" s="120" customFormat="1" ht="51">
      <c r="B255" s="206">
        <v>83121701</v>
      </c>
      <c r="C255" s="74" t="s">
        <v>677</v>
      </c>
      <c r="D255" s="121" t="s">
        <v>250</v>
      </c>
      <c r="E255" s="121" t="s">
        <v>94</v>
      </c>
      <c r="F255" s="121" t="s">
        <v>681</v>
      </c>
      <c r="G255" s="121" t="s">
        <v>390</v>
      </c>
      <c r="H255" s="118">
        <v>269000000</v>
      </c>
      <c r="I255" s="97">
        <f>H255</f>
        <v>269000000</v>
      </c>
      <c r="J255" s="121" t="s">
        <v>31</v>
      </c>
      <c r="K255" s="121" t="s">
        <v>174</v>
      </c>
      <c r="L255" s="187" t="s">
        <v>842</v>
      </c>
    </row>
    <row r="256" spans="2:12" s="120" customFormat="1" ht="63.75">
      <c r="B256" s="185">
        <v>83121700</v>
      </c>
      <c r="C256" s="74" t="s">
        <v>678</v>
      </c>
      <c r="D256" s="207" t="s">
        <v>43</v>
      </c>
      <c r="E256" s="208" t="s">
        <v>133</v>
      </c>
      <c r="F256" s="208" t="s">
        <v>245</v>
      </c>
      <c r="G256" s="209" t="s">
        <v>30</v>
      </c>
      <c r="H256" s="210">
        <v>60107250</v>
      </c>
      <c r="I256" s="210">
        <v>60107250</v>
      </c>
      <c r="J256" s="208" t="s">
        <v>31</v>
      </c>
      <c r="K256" s="208" t="s">
        <v>31</v>
      </c>
      <c r="L256" s="187" t="s">
        <v>842</v>
      </c>
    </row>
    <row r="257" spans="2:12" s="120" customFormat="1" ht="127.5">
      <c r="B257" s="185">
        <v>83121700</v>
      </c>
      <c r="C257" s="74" t="s">
        <v>679</v>
      </c>
      <c r="D257" s="215" t="s">
        <v>843</v>
      </c>
      <c r="E257" s="216" t="s">
        <v>153</v>
      </c>
      <c r="F257" s="216" t="s">
        <v>245</v>
      </c>
      <c r="G257" s="217" t="s">
        <v>30</v>
      </c>
      <c r="H257" s="218">
        <v>600000000</v>
      </c>
      <c r="I257" s="218">
        <v>600000000</v>
      </c>
      <c r="J257" s="216" t="s">
        <v>31</v>
      </c>
      <c r="K257" s="216" t="s">
        <v>31</v>
      </c>
      <c r="L257" s="187" t="s">
        <v>842</v>
      </c>
    </row>
    <row r="258" spans="2:12" s="120" customFormat="1" ht="51">
      <c r="B258" s="185">
        <v>821016</v>
      </c>
      <c r="C258" s="74" t="s">
        <v>680</v>
      </c>
      <c r="D258" s="211" t="s">
        <v>585</v>
      </c>
      <c r="E258" s="212" t="s">
        <v>249</v>
      </c>
      <c r="F258" s="212" t="s">
        <v>245</v>
      </c>
      <c r="G258" s="213" t="s">
        <v>30</v>
      </c>
      <c r="H258" s="214">
        <v>1870000000</v>
      </c>
      <c r="I258" s="214">
        <v>1870000000</v>
      </c>
      <c r="J258" s="212" t="s">
        <v>31</v>
      </c>
      <c r="K258" s="212" t="s">
        <v>31</v>
      </c>
      <c r="L258" s="187" t="s">
        <v>842</v>
      </c>
    </row>
    <row r="259" spans="2:12" ht="49.5" customHeight="1">
      <c r="B259" s="185">
        <v>93141511</v>
      </c>
      <c r="C259" s="193" t="s">
        <v>396</v>
      </c>
      <c r="D259" s="53" t="s">
        <v>394</v>
      </c>
      <c r="E259" s="54" t="s">
        <v>75</v>
      </c>
      <c r="F259" s="54" t="s">
        <v>123</v>
      </c>
      <c r="G259" s="54" t="s">
        <v>30</v>
      </c>
      <c r="H259" s="118">
        <v>55000000</v>
      </c>
      <c r="I259" s="97">
        <f>H259</f>
        <v>55000000</v>
      </c>
      <c r="J259" s="58" t="s">
        <v>31</v>
      </c>
      <c r="K259" s="58" t="s">
        <v>174</v>
      </c>
      <c r="L259" s="57" t="s">
        <v>397</v>
      </c>
    </row>
    <row r="260" spans="2:12" ht="46.5" customHeight="1">
      <c r="B260" s="185">
        <v>80121900</v>
      </c>
      <c r="C260" s="200" t="s">
        <v>398</v>
      </c>
      <c r="D260" s="53" t="s">
        <v>394</v>
      </c>
      <c r="E260" s="54" t="s">
        <v>75</v>
      </c>
      <c r="F260" s="54" t="s">
        <v>123</v>
      </c>
      <c r="G260" s="54" t="s">
        <v>30</v>
      </c>
      <c r="H260" s="118">
        <v>55000000</v>
      </c>
      <c r="I260" s="97">
        <f aca="true" t="shared" si="6" ref="I260:I266">H260</f>
        <v>55000000</v>
      </c>
      <c r="J260" s="58" t="s">
        <v>31</v>
      </c>
      <c r="K260" s="58" t="s">
        <v>174</v>
      </c>
      <c r="L260" s="57" t="s">
        <v>397</v>
      </c>
    </row>
    <row r="261" spans="2:12" ht="54" customHeight="1">
      <c r="B261" s="185">
        <v>84111700</v>
      </c>
      <c r="C261" s="200" t="s">
        <v>399</v>
      </c>
      <c r="D261" s="53" t="s">
        <v>394</v>
      </c>
      <c r="E261" s="54" t="s">
        <v>75</v>
      </c>
      <c r="F261" s="54" t="s">
        <v>123</v>
      </c>
      <c r="G261" s="54" t="s">
        <v>30</v>
      </c>
      <c r="H261" s="118">
        <v>55000000</v>
      </c>
      <c r="I261" s="97">
        <f t="shared" si="6"/>
        <v>55000000</v>
      </c>
      <c r="J261" s="58" t="s">
        <v>31</v>
      </c>
      <c r="K261" s="58" t="s">
        <v>174</v>
      </c>
      <c r="L261" s="57" t="s">
        <v>397</v>
      </c>
    </row>
    <row r="262" spans="2:12" ht="71.25" customHeight="1">
      <c r="B262" s="185">
        <v>93141511</v>
      </c>
      <c r="C262" s="101" t="s">
        <v>400</v>
      </c>
      <c r="D262" s="53" t="s">
        <v>394</v>
      </c>
      <c r="E262" s="54" t="s">
        <v>75</v>
      </c>
      <c r="F262" s="54" t="s">
        <v>123</v>
      </c>
      <c r="G262" s="54" t="s">
        <v>30</v>
      </c>
      <c r="H262" s="118">
        <v>55000000</v>
      </c>
      <c r="I262" s="97">
        <f t="shared" si="6"/>
        <v>55000000</v>
      </c>
      <c r="J262" s="58" t="s">
        <v>31</v>
      </c>
      <c r="K262" s="58" t="s">
        <v>174</v>
      </c>
      <c r="L262" s="57" t="s">
        <v>397</v>
      </c>
    </row>
    <row r="263" spans="2:12" ht="46.5" customHeight="1">
      <c r="B263" s="185">
        <v>821018</v>
      </c>
      <c r="C263" s="152" t="s">
        <v>401</v>
      </c>
      <c r="D263" s="38" t="s">
        <v>394</v>
      </c>
      <c r="E263" s="64" t="s">
        <v>75</v>
      </c>
      <c r="F263" s="64" t="s">
        <v>123</v>
      </c>
      <c r="G263" s="54" t="s">
        <v>30</v>
      </c>
      <c r="H263" s="118">
        <v>100000000</v>
      </c>
      <c r="I263" s="97">
        <f t="shared" si="6"/>
        <v>100000000</v>
      </c>
      <c r="J263" s="58" t="s">
        <v>31</v>
      </c>
      <c r="K263" s="58" t="s">
        <v>174</v>
      </c>
      <c r="L263" s="57" t="s">
        <v>397</v>
      </c>
    </row>
    <row r="264" spans="2:12" ht="45" customHeight="1">
      <c r="B264" s="185">
        <v>72101501</v>
      </c>
      <c r="C264" s="152" t="s">
        <v>402</v>
      </c>
      <c r="D264" s="53" t="s">
        <v>394</v>
      </c>
      <c r="E264" s="54" t="s">
        <v>75</v>
      </c>
      <c r="F264" s="54" t="s">
        <v>403</v>
      </c>
      <c r="G264" s="54" t="s">
        <v>30</v>
      </c>
      <c r="H264" s="118">
        <v>1500000000</v>
      </c>
      <c r="I264" s="97">
        <f t="shared" si="6"/>
        <v>1500000000</v>
      </c>
      <c r="J264" s="58" t="s">
        <v>31</v>
      </c>
      <c r="K264" s="58" t="s">
        <v>174</v>
      </c>
      <c r="L264" s="57" t="s">
        <v>397</v>
      </c>
    </row>
    <row r="265" spans="2:12" ht="45.75" customHeight="1">
      <c r="B265" s="185">
        <v>72102900</v>
      </c>
      <c r="C265" s="152" t="s">
        <v>404</v>
      </c>
      <c r="D265" s="53" t="s">
        <v>405</v>
      </c>
      <c r="E265" s="54" t="s">
        <v>406</v>
      </c>
      <c r="F265" s="54" t="s">
        <v>123</v>
      </c>
      <c r="G265" s="54" t="s">
        <v>30</v>
      </c>
      <c r="H265" s="118">
        <v>200000000</v>
      </c>
      <c r="I265" s="97">
        <f t="shared" si="6"/>
        <v>200000000</v>
      </c>
      <c r="J265" s="58" t="s">
        <v>31</v>
      </c>
      <c r="K265" s="58" t="s">
        <v>174</v>
      </c>
      <c r="L265" s="57" t="s">
        <v>397</v>
      </c>
    </row>
    <row r="266" spans="2:12" ht="49.5" customHeight="1">
      <c r="B266" s="185" t="s">
        <v>553</v>
      </c>
      <c r="C266" s="152" t="s">
        <v>407</v>
      </c>
      <c r="D266" s="53" t="s">
        <v>394</v>
      </c>
      <c r="E266" s="64" t="s">
        <v>148</v>
      </c>
      <c r="F266" s="54" t="s">
        <v>408</v>
      </c>
      <c r="G266" s="54" t="s">
        <v>30</v>
      </c>
      <c r="H266" s="118">
        <v>41000000</v>
      </c>
      <c r="I266" s="97">
        <f t="shared" si="6"/>
        <v>41000000</v>
      </c>
      <c r="J266" s="58" t="s">
        <v>31</v>
      </c>
      <c r="K266" s="58" t="s">
        <v>174</v>
      </c>
      <c r="L266" s="57" t="s">
        <v>397</v>
      </c>
    </row>
    <row r="267" spans="2:12" ht="44.25" customHeight="1">
      <c r="B267" s="185">
        <v>801111504</v>
      </c>
      <c r="C267" s="78" t="s">
        <v>447</v>
      </c>
      <c r="D267" s="53" t="s">
        <v>448</v>
      </c>
      <c r="E267" s="54" t="s">
        <v>133</v>
      </c>
      <c r="F267" s="54" t="s">
        <v>449</v>
      </c>
      <c r="G267" s="54" t="s">
        <v>450</v>
      </c>
      <c r="H267" s="118">
        <v>500000000</v>
      </c>
      <c r="I267" s="79">
        <f>H267</f>
        <v>500000000</v>
      </c>
      <c r="J267" s="54" t="s">
        <v>174</v>
      </c>
      <c r="K267" s="54" t="s">
        <v>174</v>
      </c>
      <c r="L267" s="62" t="s">
        <v>451</v>
      </c>
    </row>
    <row r="268" spans="2:12" ht="25.5">
      <c r="B268" s="185">
        <v>801111504</v>
      </c>
      <c r="C268" s="78" t="s">
        <v>452</v>
      </c>
      <c r="D268" s="53" t="s">
        <v>448</v>
      </c>
      <c r="E268" s="54" t="s">
        <v>133</v>
      </c>
      <c r="F268" s="54" t="s">
        <v>449</v>
      </c>
      <c r="G268" s="54" t="s">
        <v>450</v>
      </c>
      <c r="H268" s="118">
        <v>250000000</v>
      </c>
      <c r="I268" s="80">
        <f>H268</f>
        <v>250000000</v>
      </c>
      <c r="J268" s="54" t="s">
        <v>174</v>
      </c>
      <c r="K268" s="54" t="s">
        <v>174</v>
      </c>
      <c r="L268" s="62" t="s">
        <v>453</v>
      </c>
    </row>
    <row r="269" spans="2:12" ht="76.5">
      <c r="B269" s="185">
        <v>93141506</v>
      </c>
      <c r="C269" s="152" t="s">
        <v>454</v>
      </c>
      <c r="D269" s="53" t="s">
        <v>448</v>
      </c>
      <c r="E269" s="54" t="s">
        <v>133</v>
      </c>
      <c r="F269" s="54" t="s">
        <v>449</v>
      </c>
      <c r="G269" s="54" t="s">
        <v>450</v>
      </c>
      <c r="H269" s="118">
        <v>1000000000</v>
      </c>
      <c r="I269" s="80">
        <f>H269</f>
        <v>1000000000</v>
      </c>
      <c r="J269" s="54" t="s">
        <v>174</v>
      </c>
      <c r="K269" s="54" t="s">
        <v>174</v>
      </c>
      <c r="L269" s="62" t="s">
        <v>453</v>
      </c>
    </row>
    <row r="270" spans="2:12" ht="38.25">
      <c r="B270" s="185" t="s">
        <v>691</v>
      </c>
      <c r="C270" s="63" t="s">
        <v>687</v>
      </c>
      <c r="D270" s="153" t="s">
        <v>250</v>
      </c>
      <c r="E270" s="154" t="s">
        <v>688</v>
      </c>
      <c r="F270" s="154" t="s">
        <v>690</v>
      </c>
      <c r="G270" s="154" t="s">
        <v>227</v>
      </c>
      <c r="H270" s="155" t="s">
        <v>689</v>
      </c>
      <c r="I270" s="156" t="s">
        <v>689</v>
      </c>
      <c r="J270" s="154" t="s">
        <v>31</v>
      </c>
      <c r="K270" s="154" t="s">
        <v>37</v>
      </c>
      <c r="L270" s="62" t="s">
        <v>455</v>
      </c>
    </row>
    <row r="271" spans="2:12" ht="25.5">
      <c r="B271" s="185">
        <v>931316</v>
      </c>
      <c r="C271" s="152" t="s">
        <v>456</v>
      </c>
      <c r="D271" s="38" t="s">
        <v>457</v>
      </c>
      <c r="E271" s="64" t="s">
        <v>75</v>
      </c>
      <c r="F271" s="64" t="s">
        <v>449</v>
      </c>
      <c r="G271" s="64" t="s">
        <v>450</v>
      </c>
      <c r="H271" s="118">
        <v>203645000</v>
      </c>
      <c r="I271" s="80">
        <f aca="true" t="shared" si="7" ref="I271:I303">H271</f>
        <v>203645000</v>
      </c>
      <c r="J271" s="64" t="s">
        <v>174</v>
      </c>
      <c r="K271" s="64" t="s">
        <v>174</v>
      </c>
      <c r="L271" s="39" t="s">
        <v>458</v>
      </c>
    </row>
    <row r="272" spans="2:12" ht="38.25">
      <c r="B272" s="185">
        <v>801111504</v>
      </c>
      <c r="C272" s="78" t="s">
        <v>459</v>
      </c>
      <c r="D272" s="53" t="s">
        <v>457</v>
      </c>
      <c r="E272" s="54" t="s">
        <v>133</v>
      </c>
      <c r="F272" s="54" t="s">
        <v>449</v>
      </c>
      <c r="G272" s="54" t="s">
        <v>450</v>
      </c>
      <c r="H272" s="118">
        <v>50000000</v>
      </c>
      <c r="I272" s="80">
        <f t="shared" si="7"/>
        <v>50000000</v>
      </c>
      <c r="J272" s="54" t="s">
        <v>174</v>
      </c>
      <c r="K272" s="54" t="s">
        <v>174</v>
      </c>
      <c r="L272" s="62" t="s">
        <v>458</v>
      </c>
    </row>
    <row r="273" spans="2:12" ht="25.5">
      <c r="B273" s="185">
        <v>93141506</v>
      </c>
      <c r="C273" s="78" t="s">
        <v>460</v>
      </c>
      <c r="D273" s="53" t="s">
        <v>457</v>
      </c>
      <c r="E273" s="54" t="s">
        <v>133</v>
      </c>
      <c r="F273" s="54" t="s">
        <v>461</v>
      </c>
      <c r="G273" s="54" t="s">
        <v>183</v>
      </c>
      <c r="H273" s="118">
        <v>60000000</v>
      </c>
      <c r="I273" s="80">
        <f t="shared" si="7"/>
        <v>60000000</v>
      </c>
      <c r="J273" s="54" t="s">
        <v>174</v>
      </c>
      <c r="K273" s="54" t="s">
        <v>174</v>
      </c>
      <c r="L273" s="62" t="s">
        <v>458</v>
      </c>
    </row>
    <row r="274" spans="2:12" ht="35.25" customHeight="1">
      <c r="B274" s="185">
        <v>80141600</v>
      </c>
      <c r="C274" s="78" t="s">
        <v>548</v>
      </c>
      <c r="D274" s="53" t="s">
        <v>457</v>
      </c>
      <c r="E274" s="54" t="s">
        <v>133</v>
      </c>
      <c r="F274" s="54" t="s">
        <v>461</v>
      </c>
      <c r="G274" s="54" t="s">
        <v>183</v>
      </c>
      <c r="H274" s="118">
        <v>15000000</v>
      </c>
      <c r="I274" s="80">
        <f t="shared" si="7"/>
        <v>15000000</v>
      </c>
      <c r="J274" s="54" t="s">
        <v>174</v>
      </c>
      <c r="K274" s="54" t="s">
        <v>174</v>
      </c>
      <c r="L274" s="62" t="s">
        <v>458</v>
      </c>
    </row>
    <row r="275" spans="2:12" ht="38.25">
      <c r="B275" s="185">
        <v>93141506</v>
      </c>
      <c r="C275" s="152" t="s">
        <v>462</v>
      </c>
      <c r="D275" s="53" t="s">
        <v>457</v>
      </c>
      <c r="E275" s="54">
        <v>6</v>
      </c>
      <c r="F275" s="54" t="s">
        <v>382</v>
      </c>
      <c r="G275" s="54" t="s">
        <v>450</v>
      </c>
      <c r="H275" s="118">
        <v>25000000</v>
      </c>
      <c r="I275" s="80">
        <f t="shared" si="7"/>
        <v>25000000</v>
      </c>
      <c r="J275" s="54" t="s">
        <v>174</v>
      </c>
      <c r="K275" s="54" t="s">
        <v>174</v>
      </c>
      <c r="L275" s="62" t="s">
        <v>458</v>
      </c>
    </row>
    <row r="276" spans="2:12" ht="38.25">
      <c r="B276" s="185">
        <v>80101500</v>
      </c>
      <c r="C276" s="152" t="s">
        <v>463</v>
      </c>
      <c r="D276" s="53" t="s">
        <v>457</v>
      </c>
      <c r="E276" s="54">
        <v>11</v>
      </c>
      <c r="F276" s="54" t="s">
        <v>382</v>
      </c>
      <c r="G276" s="54" t="s">
        <v>450</v>
      </c>
      <c r="H276" s="118">
        <v>20000000</v>
      </c>
      <c r="I276" s="80">
        <f t="shared" si="7"/>
        <v>20000000</v>
      </c>
      <c r="J276" s="54" t="s">
        <v>174</v>
      </c>
      <c r="K276" s="54" t="s">
        <v>174</v>
      </c>
      <c r="L276" s="62" t="s">
        <v>458</v>
      </c>
    </row>
    <row r="277" spans="2:12" ht="24.75" customHeight="1">
      <c r="B277" s="185">
        <v>93141500</v>
      </c>
      <c r="C277" s="152" t="s">
        <v>552</v>
      </c>
      <c r="D277" s="38" t="s">
        <v>457</v>
      </c>
      <c r="E277" s="64">
        <v>11</v>
      </c>
      <c r="F277" s="64" t="s">
        <v>382</v>
      </c>
      <c r="G277" s="64" t="s">
        <v>450</v>
      </c>
      <c r="H277" s="118">
        <v>20000000</v>
      </c>
      <c r="I277" s="80">
        <f t="shared" si="7"/>
        <v>20000000</v>
      </c>
      <c r="J277" s="64" t="s">
        <v>174</v>
      </c>
      <c r="K277" s="64" t="s">
        <v>174</v>
      </c>
      <c r="L277" s="39" t="s">
        <v>458</v>
      </c>
    </row>
    <row r="278" spans="2:12" ht="30.75" customHeight="1">
      <c r="B278" s="185">
        <v>86101800</v>
      </c>
      <c r="C278" s="152" t="s">
        <v>464</v>
      </c>
      <c r="D278" s="53" t="s">
        <v>457</v>
      </c>
      <c r="E278" s="54">
        <v>10</v>
      </c>
      <c r="F278" s="54" t="s">
        <v>382</v>
      </c>
      <c r="G278" s="54" t="s">
        <v>450</v>
      </c>
      <c r="H278" s="118">
        <v>10000000</v>
      </c>
      <c r="I278" s="80">
        <f t="shared" si="7"/>
        <v>10000000</v>
      </c>
      <c r="J278" s="54" t="s">
        <v>174</v>
      </c>
      <c r="K278" s="54" t="s">
        <v>174</v>
      </c>
      <c r="L278" s="62" t="s">
        <v>458</v>
      </c>
    </row>
    <row r="279" spans="2:12" ht="63.75">
      <c r="B279" s="185">
        <v>801111504</v>
      </c>
      <c r="C279" s="152" t="s">
        <v>465</v>
      </c>
      <c r="D279" s="53" t="s">
        <v>250</v>
      </c>
      <c r="E279" s="54" t="s">
        <v>153</v>
      </c>
      <c r="F279" s="54" t="s">
        <v>461</v>
      </c>
      <c r="G279" s="54" t="s">
        <v>192</v>
      </c>
      <c r="H279" s="118">
        <v>595000000</v>
      </c>
      <c r="I279" s="80">
        <f t="shared" si="7"/>
        <v>595000000</v>
      </c>
      <c r="J279" s="54" t="s">
        <v>174</v>
      </c>
      <c r="K279" s="54" t="s">
        <v>174</v>
      </c>
      <c r="L279" s="62" t="s">
        <v>466</v>
      </c>
    </row>
    <row r="280" spans="2:12" ht="25.5">
      <c r="B280" s="185">
        <v>93141506</v>
      </c>
      <c r="C280" s="78" t="s">
        <v>467</v>
      </c>
      <c r="D280" s="53" t="s">
        <v>457</v>
      </c>
      <c r="E280" s="54" t="s">
        <v>153</v>
      </c>
      <c r="F280" s="54" t="s">
        <v>461</v>
      </c>
      <c r="G280" s="54" t="s">
        <v>468</v>
      </c>
      <c r="H280" s="118">
        <v>10000000</v>
      </c>
      <c r="I280" s="80">
        <f t="shared" si="7"/>
        <v>10000000</v>
      </c>
      <c r="J280" s="54" t="s">
        <v>174</v>
      </c>
      <c r="K280" s="54" t="s">
        <v>174</v>
      </c>
      <c r="L280" s="62" t="s">
        <v>466</v>
      </c>
    </row>
    <row r="281" spans="2:12" ht="25.5">
      <c r="B281" s="185">
        <v>93141506</v>
      </c>
      <c r="C281" s="78" t="s">
        <v>469</v>
      </c>
      <c r="D281" s="53" t="s">
        <v>457</v>
      </c>
      <c r="E281" s="54" t="s">
        <v>153</v>
      </c>
      <c r="F281" s="54" t="s">
        <v>461</v>
      </c>
      <c r="G281" s="54" t="s">
        <v>183</v>
      </c>
      <c r="H281" s="118">
        <v>10000000</v>
      </c>
      <c r="I281" s="80">
        <f t="shared" si="7"/>
        <v>10000000</v>
      </c>
      <c r="J281" s="54" t="s">
        <v>174</v>
      </c>
      <c r="K281" s="54" t="s">
        <v>174</v>
      </c>
      <c r="L281" s="62" t="s">
        <v>466</v>
      </c>
    </row>
    <row r="282" spans="2:12" ht="25.5">
      <c r="B282" s="185">
        <v>93141506</v>
      </c>
      <c r="C282" s="78" t="s">
        <v>470</v>
      </c>
      <c r="D282" s="53" t="s">
        <v>457</v>
      </c>
      <c r="E282" s="54" t="s">
        <v>153</v>
      </c>
      <c r="F282" s="54" t="s">
        <v>461</v>
      </c>
      <c r="G282" s="54" t="s">
        <v>183</v>
      </c>
      <c r="H282" s="118">
        <v>10000000</v>
      </c>
      <c r="I282" s="80">
        <f t="shared" si="7"/>
        <v>10000000</v>
      </c>
      <c r="J282" s="54" t="s">
        <v>174</v>
      </c>
      <c r="K282" s="54" t="s">
        <v>174</v>
      </c>
      <c r="L282" s="62" t="s">
        <v>466</v>
      </c>
    </row>
    <row r="283" spans="2:12" ht="25.5">
      <c r="B283" s="185">
        <v>801111504</v>
      </c>
      <c r="C283" s="78" t="s">
        <v>471</v>
      </c>
      <c r="D283" s="53" t="s">
        <v>472</v>
      </c>
      <c r="E283" s="54" t="s">
        <v>117</v>
      </c>
      <c r="F283" s="54" t="s">
        <v>461</v>
      </c>
      <c r="G283" s="54" t="s">
        <v>183</v>
      </c>
      <c r="H283" s="118">
        <v>10000000</v>
      </c>
      <c r="I283" s="80">
        <f t="shared" si="7"/>
        <v>10000000</v>
      </c>
      <c r="J283" s="54" t="s">
        <v>174</v>
      </c>
      <c r="K283" s="54" t="s">
        <v>174</v>
      </c>
      <c r="L283" s="62" t="s">
        <v>473</v>
      </c>
    </row>
    <row r="284" spans="2:12" ht="25.5">
      <c r="B284" s="185">
        <v>93141506</v>
      </c>
      <c r="C284" s="78" t="s">
        <v>474</v>
      </c>
      <c r="D284" s="38" t="s">
        <v>448</v>
      </c>
      <c r="E284" s="64" t="s">
        <v>153</v>
      </c>
      <c r="F284" s="64" t="s">
        <v>461</v>
      </c>
      <c r="G284" s="64" t="s">
        <v>183</v>
      </c>
      <c r="H284" s="118">
        <v>10000000</v>
      </c>
      <c r="I284" s="80">
        <f t="shared" si="7"/>
        <v>10000000</v>
      </c>
      <c r="J284" s="64" t="s">
        <v>174</v>
      </c>
      <c r="K284" s="64" t="s">
        <v>475</v>
      </c>
      <c r="L284" s="39" t="s">
        <v>466</v>
      </c>
    </row>
    <row r="285" spans="2:12" ht="25.5">
      <c r="B285" s="185">
        <v>93141506</v>
      </c>
      <c r="C285" s="78" t="s">
        <v>476</v>
      </c>
      <c r="D285" s="53" t="s">
        <v>448</v>
      </c>
      <c r="E285" s="64" t="s">
        <v>153</v>
      </c>
      <c r="F285" s="54" t="s">
        <v>461</v>
      </c>
      <c r="G285" s="54" t="s">
        <v>183</v>
      </c>
      <c r="H285" s="118">
        <v>15000000</v>
      </c>
      <c r="I285" s="80">
        <f t="shared" si="7"/>
        <v>15000000</v>
      </c>
      <c r="J285" s="54" t="s">
        <v>174</v>
      </c>
      <c r="K285" s="54" t="s">
        <v>475</v>
      </c>
      <c r="L285" s="62" t="s">
        <v>466</v>
      </c>
    </row>
    <row r="286" spans="2:12" ht="25.5">
      <c r="B286" s="185">
        <v>93141506</v>
      </c>
      <c r="C286" s="78" t="s">
        <v>477</v>
      </c>
      <c r="D286" s="53" t="s">
        <v>448</v>
      </c>
      <c r="E286" s="64" t="s">
        <v>153</v>
      </c>
      <c r="F286" s="54" t="s">
        <v>461</v>
      </c>
      <c r="G286" s="54" t="s">
        <v>183</v>
      </c>
      <c r="H286" s="118">
        <v>40000000</v>
      </c>
      <c r="I286" s="80">
        <f t="shared" si="7"/>
        <v>40000000</v>
      </c>
      <c r="J286" s="54" t="s">
        <v>174</v>
      </c>
      <c r="K286" s="54" t="s">
        <v>174</v>
      </c>
      <c r="L286" s="62" t="s">
        <v>466</v>
      </c>
    </row>
    <row r="287" spans="2:12" ht="76.5">
      <c r="B287" s="185">
        <v>93141500</v>
      </c>
      <c r="C287" s="78" t="s">
        <v>478</v>
      </c>
      <c r="D287" s="53" t="s">
        <v>448</v>
      </c>
      <c r="E287" s="64" t="s">
        <v>153</v>
      </c>
      <c r="F287" s="54" t="s">
        <v>461</v>
      </c>
      <c r="G287" s="54" t="s">
        <v>183</v>
      </c>
      <c r="H287" s="118">
        <v>50000000</v>
      </c>
      <c r="I287" s="80">
        <f t="shared" si="7"/>
        <v>50000000</v>
      </c>
      <c r="J287" s="54" t="s">
        <v>174</v>
      </c>
      <c r="K287" s="54" t="s">
        <v>174</v>
      </c>
      <c r="L287" s="62" t="s">
        <v>466</v>
      </c>
    </row>
    <row r="288" spans="2:12" ht="38.25">
      <c r="B288" s="185">
        <v>93141506</v>
      </c>
      <c r="C288" s="152" t="s">
        <v>479</v>
      </c>
      <c r="D288" s="98" t="s">
        <v>394</v>
      </c>
      <c r="E288" s="64" t="s">
        <v>153</v>
      </c>
      <c r="F288" s="59" t="s">
        <v>480</v>
      </c>
      <c r="G288" s="54" t="s">
        <v>30</v>
      </c>
      <c r="H288" s="118">
        <v>2152000000</v>
      </c>
      <c r="I288" s="80">
        <f t="shared" si="7"/>
        <v>2152000000</v>
      </c>
      <c r="J288" s="54" t="s">
        <v>31</v>
      </c>
      <c r="K288" s="54" t="s">
        <v>76</v>
      </c>
      <c r="L288" s="62" t="s">
        <v>481</v>
      </c>
    </row>
    <row r="289" spans="2:12" ht="38.25">
      <c r="B289" s="185">
        <v>93141506</v>
      </c>
      <c r="C289" s="152" t="s">
        <v>482</v>
      </c>
      <c r="D289" s="98" t="s">
        <v>394</v>
      </c>
      <c r="E289" s="54" t="s">
        <v>483</v>
      </c>
      <c r="F289" s="59" t="s">
        <v>449</v>
      </c>
      <c r="G289" s="54" t="s">
        <v>30</v>
      </c>
      <c r="H289" s="118">
        <v>10000000</v>
      </c>
      <c r="I289" s="80">
        <f t="shared" si="7"/>
        <v>10000000</v>
      </c>
      <c r="J289" s="54" t="s">
        <v>31</v>
      </c>
      <c r="K289" s="54" t="s">
        <v>76</v>
      </c>
      <c r="L289" s="62" t="s">
        <v>484</v>
      </c>
    </row>
    <row r="290" spans="2:12" ht="60">
      <c r="B290" s="185">
        <v>93141501</v>
      </c>
      <c r="C290" s="201" t="s">
        <v>683</v>
      </c>
      <c r="D290" s="146" t="s">
        <v>684</v>
      </c>
      <c r="E290" s="147" t="s">
        <v>685</v>
      </c>
      <c r="F290" s="147" t="s">
        <v>91</v>
      </c>
      <c r="G290" s="149" t="s">
        <v>255</v>
      </c>
      <c r="H290" s="148" t="s">
        <v>686</v>
      </c>
      <c r="I290" s="148" t="s">
        <v>686</v>
      </c>
      <c r="J290" s="150" t="s">
        <v>174</v>
      </c>
      <c r="K290" s="150" t="s">
        <v>174</v>
      </c>
      <c r="L290" s="62" t="s">
        <v>485</v>
      </c>
    </row>
    <row r="291" spans="2:12" ht="38.25">
      <c r="B291" s="185">
        <v>93141506</v>
      </c>
      <c r="C291" s="73" t="s">
        <v>486</v>
      </c>
      <c r="D291" s="98" t="s">
        <v>394</v>
      </c>
      <c r="E291" s="54" t="s">
        <v>272</v>
      </c>
      <c r="F291" s="59" t="s">
        <v>480</v>
      </c>
      <c r="G291" s="54" t="s">
        <v>30</v>
      </c>
      <c r="H291" s="118">
        <v>300000000</v>
      </c>
      <c r="I291" s="80">
        <f t="shared" si="7"/>
        <v>300000000</v>
      </c>
      <c r="J291" s="54" t="s">
        <v>31</v>
      </c>
      <c r="K291" s="54" t="s">
        <v>76</v>
      </c>
      <c r="L291" s="62" t="s">
        <v>487</v>
      </c>
    </row>
    <row r="292" spans="2:12" ht="38.25">
      <c r="B292" s="185">
        <v>93141506</v>
      </c>
      <c r="C292" s="152" t="s">
        <v>488</v>
      </c>
      <c r="D292" s="98" t="s">
        <v>394</v>
      </c>
      <c r="E292" s="54" t="s">
        <v>94</v>
      </c>
      <c r="F292" s="59" t="s">
        <v>461</v>
      </c>
      <c r="G292" s="54" t="s">
        <v>30</v>
      </c>
      <c r="H292" s="118">
        <v>400000000</v>
      </c>
      <c r="I292" s="80">
        <f t="shared" si="7"/>
        <v>400000000</v>
      </c>
      <c r="J292" s="54" t="s">
        <v>31</v>
      </c>
      <c r="K292" s="54" t="s">
        <v>76</v>
      </c>
      <c r="L292" s="62" t="s">
        <v>487</v>
      </c>
    </row>
    <row r="293" spans="2:12" ht="51">
      <c r="B293" s="185" t="s">
        <v>550</v>
      </c>
      <c r="C293" s="73" t="s">
        <v>549</v>
      </c>
      <c r="D293" s="98" t="s">
        <v>394</v>
      </c>
      <c r="E293" s="54" t="s">
        <v>94</v>
      </c>
      <c r="F293" s="59" t="s">
        <v>461</v>
      </c>
      <c r="G293" s="54" t="s">
        <v>30</v>
      </c>
      <c r="H293" s="118">
        <v>100000000</v>
      </c>
      <c r="I293" s="80">
        <f t="shared" si="7"/>
        <v>100000000</v>
      </c>
      <c r="J293" s="54" t="s">
        <v>31</v>
      </c>
      <c r="K293" s="54" t="s">
        <v>76</v>
      </c>
      <c r="L293" s="62" t="s">
        <v>489</v>
      </c>
    </row>
    <row r="294" spans="2:12" ht="51" customHeight="1">
      <c r="B294" s="60" t="s">
        <v>551</v>
      </c>
      <c r="C294" s="73" t="s">
        <v>490</v>
      </c>
      <c r="D294" s="99" t="s">
        <v>491</v>
      </c>
      <c r="E294" s="61" t="s">
        <v>492</v>
      </c>
      <c r="F294" s="73" t="s">
        <v>461</v>
      </c>
      <c r="G294" s="61" t="s">
        <v>30</v>
      </c>
      <c r="H294" s="118">
        <v>100000000</v>
      </c>
      <c r="I294" s="80">
        <f t="shared" si="7"/>
        <v>100000000</v>
      </c>
      <c r="J294" s="61" t="s">
        <v>31</v>
      </c>
      <c r="K294" s="61" t="s">
        <v>76</v>
      </c>
      <c r="L294" s="100" t="s">
        <v>493</v>
      </c>
    </row>
    <row r="295" spans="2:12" ht="38.25">
      <c r="B295" s="185">
        <v>93131600</v>
      </c>
      <c r="C295" s="152" t="s">
        <v>494</v>
      </c>
      <c r="D295" s="98" t="s">
        <v>394</v>
      </c>
      <c r="E295" s="54" t="s">
        <v>94</v>
      </c>
      <c r="F295" s="59" t="s">
        <v>461</v>
      </c>
      <c r="G295" s="54" t="s">
        <v>30</v>
      </c>
      <c r="H295" s="118">
        <v>140000000</v>
      </c>
      <c r="I295" s="80">
        <f t="shared" si="7"/>
        <v>140000000</v>
      </c>
      <c r="J295" s="54" t="s">
        <v>31</v>
      </c>
      <c r="K295" s="54" t="s">
        <v>76</v>
      </c>
      <c r="L295" s="62" t="s">
        <v>487</v>
      </c>
    </row>
    <row r="296" spans="2:12" ht="25.5">
      <c r="B296" s="60">
        <v>93141506</v>
      </c>
      <c r="C296" s="73" t="s">
        <v>495</v>
      </c>
      <c r="D296" s="99"/>
      <c r="E296" s="61"/>
      <c r="F296" s="73" t="s">
        <v>461</v>
      </c>
      <c r="G296" s="61" t="s">
        <v>30</v>
      </c>
      <c r="H296" s="118">
        <v>100000000</v>
      </c>
      <c r="I296" s="80">
        <f t="shared" si="7"/>
        <v>100000000</v>
      </c>
      <c r="J296" s="61" t="s">
        <v>31</v>
      </c>
      <c r="K296" s="61" t="s">
        <v>76</v>
      </c>
      <c r="L296" s="100" t="s">
        <v>496</v>
      </c>
    </row>
    <row r="297" spans="2:12" ht="25.5">
      <c r="B297" s="60">
        <v>93141506</v>
      </c>
      <c r="C297" s="73" t="s">
        <v>497</v>
      </c>
      <c r="D297" s="99" t="s">
        <v>498</v>
      </c>
      <c r="E297" s="64" t="s">
        <v>153</v>
      </c>
      <c r="F297" s="73" t="s">
        <v>461</v>
      </c>
      <c r="G297" s="61" t="s">
        <v>183</v>
      </c>
      <c r="H297" s="118">
        <v>50000000</v>
      </c>
      <c r="I297" s="80">
        <f t="shared" si="7"/>
        <v>50000000</v>
      </c>
      <c r="J297" s="61" t="s">
        <v>174</v>
      </c>
      <c r="K297" s="61" t="s">
        <v>174</v>
      </c>
      <c r="L297" s="100" t="s">
        <v>496</v>
      </c>
    </row>
    <row r="298" spans="2:12" ht="25.5">
      <c r="B298" s="60">
        <v>93141506</v>
      </c>
      <c r="C298" s="63" t="s">
        <v>499</v>
      </c>
      <c r="D298" s="54" t="s">
        <v>448</v>
      </c>
      <c r="E298" s="64" t="s">
        <v>153</v>
      </c>
      <c r="F298" s="101" t="s">
        <v>461</v>
      </c>
      <c r="G298" s="101" t="s">
        <v>500</v>
      </c>
      <c r="H298" s="118">
        <v>100000000</v>
      </c>
      <c r="I298" s="80">
        <f t="shared" si="7"/>
        <v>100000000</v>
      </c>
      <c r="J298" s="102" t="s">
        <v>174</v>
      </c>
      <c r="K298" s="102" t="s">
        <v>174</v>
      </c>
      <c r="L298" s="100" t="s">
        <v>496</v>
      </c>
    </row>
    <row r="299" spans="2:12" ht="25.5">
      <c r="B299" s="81">
        <v>931415506</v>
      </c>
      <c r="C299" s="63" t="s">
        <v>501</v>
      </c>
      <c r="D299" s="54" t="s">
        <v>448</v>
      </c>
      <c r="E299" s="64" t="s">
        <v>153</v>
      </c>
      <c r="F299" s="101" t="s">
        <v>480</v>
      </c>
      <c r="G299" s="101" t="s">
        <v>192</v>
      </c>
      <c r="H299" s="118">
        <v>150000000</v>
      </c>
      <c r="I299" s="80">
        <f t="shared" si="7"/>
        <v>150000000</v>
      </c>
      <c r="J299" s="102" t="s">
        <v>174</v>
      </c>
      <c r="K299" s="102" t="s">
        <v>174</v>
      </c>
      <c r="L299" s="100" t="s">
        <v>496</v>
      </c>
    </row>
    <row r="300" spans="2:12" ht="25.5">
      <c r="B300" s="81">
        <v>931415506</v>
      </c>
      <c r="C300" s="63" t="s">
        <v>502</v>
      </c>
      <c r="D300" s="54" t="s">
        <v>448</v>
      </c>
      <c r="E300" s="64" t="s">
        <v>153</v>
      </c>
      <c r="F300" s="101" t="s">
        <v>449</v>
      </c>
      <c r="G300" s="101" t="s">
        <v>183</v>
      </c>
      <c r="H300" s="118">
        <v>130000000</v>
      </c>
      <c r="I300" s="80">
        <f t="shared" si="7"/>
        <v>130000000</v>
      </c>
      <c r="J300" s="102" t="s">
        <v>503</v>
      </c>
      <c r="K300" s="102" t="s">
        <v>503</v>
      </c>
      <c r="L300" s="100" t="s">
        <v>496</v>
      </c>
    </row>
    <row r="301" spans="2:12" ht="25.5">
      <c r="B301" s="81">
        <v>931415506</v>
      </c>
      <c r="C301" s="63" t="s">
        <v>504</v>
      </c>
      <c r="D301" s="54" t="s">
        <v>448</v>
      </c>
      <c r="E301" s="101" t="s">
        <v>244</v>
      </c>
      <c r="F301" s="101" t="s">
        <v>480</v>
      </c>
      <c r="G301" s="101" t="s">
        <v>192</v>
      </c>
      <c r="H301" s="118">
        <v>332337509</v>
      </c>
      <c r="I301" s="80">
        <f t="shared" si="7"/>
        <v>332337509</v>
      </c>
      <c r="J301" s="102" t="s">
        <v>174</v>
      </c>
      <c r="K301" s="102" t="s">
        <v>174</v>
      </c>
      <c r="L301" s="100" t="s">
        <v>496</v>
      </c>
    </row>
    <row r="302" spans="2:12" ht="25.5">
      <c r="B302" s="81">
        <v>931415506</v>
      </c>
      <c r="C302" s="63" t="s">
        <v>505</v>
      </c>
      <c r="D302" s="54" t="s">
        <v>448</v>
      </c>
      <c r="E302" s="101" t="s">
        <v>244</v>
      </c>
      <c r="F302" s="101" t="s">
        <v>480</v>
      </c>
      <c r="G302" s="101" t="s">
        <v>192</v>
      </c>
      <c r="H302" s="118">
        <v>30000000</v>
      </c>
      <c r="I302" s="80">
        <f t="shared" si="7"/>
        <v>30000000</v>
      </c>
      <c r="J302" s="102" t="s">
        <v>174</v>
      </c>
      <c r="K302" s="102" t="s">
        <v>174</v>
      </c>
      <c r="L302" s="100" t="s">
        <v>496</v>
      </c>
    </row>
    <row r="303" spans="2:12" ht="38.25">
      <c r="B303" s="81">
        <v>931415506</v>
      </c>
      <c r="C303" s="63" t="s">
        <v>506</v>
      </c>
      <c r="D303" s="186" t="s">
        <v>448</v>
      </c>
      <c r="E303" s="101" t="s">
        <v>244</v>
      </c>
      <c r="F303" s="101" t="s">
        <v>480</v>
      </c>
      <c r="G303" s="101" t="s">
        <v>192</v>
      </c>
      <c r="H303" s="118">
        <v>60000000</v>
      </c>
      <c r="I303" s="80">
        <f t="shared" si="7"/>
        <v>60000000</v>
      </c>
      <c r="J303" s="102" t="s">
        <v>174</v>
      </c>
      <c r="K303" s="102" t="s">
        <v>174</v>
      </c>
      <c r="L303" s="100" t="s">
        <v>496</v>
      </c>
    </row>
    <row r="304" spans="2:12" ht="140.25">
      <c r="B304" s="81">
        <v>80131500</v>
      </c>
      <c r="C304" s="63" t="s">
        <v>735</v>
      </c>
      <c r="D304" s="186" t="s">
        <v>250</v>
      </c>
      <c r="E304" s="101" t="s">
        <v>736</v>
      </c>
      <c r="F304" s="101" t="s">
        <v>245</v>
      </c>
      <c r="G304" s="101" t="s">
        <v>737</v>
      </c>
      <c r="H304" s="118">
        <v>87802082</v>
      </c>
      <c r="I304" s="80">
        <f aca="true" t="shared" si="8" ref="I304:I348">+H304</f>
        <v>87802082</v>
      </c>
      <c r="J304" s="102" t="s">
        <v>76</v>
      </c>
      <c r="K304" s="102" t="s">
        <v>76</v>
      </c>
      <c r="L304" s="100" t="s">
        <v>738</v>
      </c>
    </row>
    <row r="305" spans="2:12" ht="38.25">
      <c r="B305" s="81">
        <v>83121700</v>
      </c>
      <c r="C305" s="63" t="s">
        <v>739</v>
      </c>
      <c r="D305" s="186" t="s">
        <v>250</v>
      </c>
      <c r="E305" s="101" t="s">
        <v>740</v>
      </c>
      <c r="F305" s="101" t="s">
        <v>245</v>
      </c>
      <c r="G305" s="101" t="s">
        <v>741</v>
      </c>
      <c r="H305" s="118">
        <v>200000000</v>
      </c>
      <c r="I305" s="80">
        <f t="shared" si="8"/>
        <v>200000000</v>
      </c>
      <c r="J305" s="102" t="s">
        <v>76</v>
      </c>
      <c r="K305" s="102" t="s">
        <v>76</v>
      </c>
      <c r="L305" s="100" t="s">
        <v>556</v>
      </c>
    </row>
    <row r="306" spans="2:12" ht="51">
      <c r="B306" s="81">
        <v>80161501</v>
      </c>
      <c r="C306" s="63" t="s">
        <v>742</v>
      </c>
      <c r="D306" s="186" t="s">
        <v>250</v>
      </c>
      <c r="E306" s="101" t="s">
        <v>743</v>
      </c>
      <c r="F306" s="101" t="s">
        <v>245</v>
      </c>
      <c r="G306" s="101" t="s">
        <v>744</v>
      </c>
      <c r="H306" s="118">
        <v>583607779</v>
      </c>
      <c r="I306" s="80">
        <f t="shared" si="8"/>
        <v>583607779</v>
      </c>
      <c r="J306" s="102" t="s">
        <v>76</v>
      </c>
      <c r="K306" s="102" t="s">
        <v>76</v>
      </c>
      <c r="L306" s="100" t="s">
        <v>557</v>
      </c>
    </row>
    <row r="307" spans="2:12" ht="25.5" customHeight="1">
      <c r="B307" s="81" t="s">
        <v>745</v>
      </c>
      <c r="C307" s="63" t="s">
        <v>746</v>
      </c>
      <c r="D307" s="186" t="s">
        <v>250</v>
      </c>
      <c r="E307" s="101" t="s">
        <v>747</v>
      </c>
      <c r="F307" s="101" t="s">
        <v>245</v>
      </c>
      <c r="G307" s="101" t="s">
        <v>741</v>
      </c>
      <c r="H307" s="118">
        <v>236486885</v>
      </c>
      <c r="I307" s="80">
        <f t="shared" si="8"/>
        <v>236486885</v>
      </c>
      <c r="J307" s="102" t="s">
        <v>76</v>
      </c>
      <c r="K307" s="102" t="s">
        <v>76</v>
      </c>
      <c r="L307" s="100" t="s">
        <v>748</v>
      </c>
    </row>
    <row r="308" spans="2:12" ht="102">
      <c r="B308" s="81" t="s">
        <v>749</v>
      </c>
      <c r="C308" s="63" t="s">
        <v>750</v>
      </c>
      <c r="D308" s="186" t="s">
        <v>250</v>
      </c>
      <c r="E308" s="101" t="s">
        <v>751</v>
      </c>
      <c r="F308" s="101" t="s">
        <v>245</v>
      </c>
      <c r="G308" s="101" t="s">
        <v>752</v>
      </c>
      <c r="H308" s="118">
        <v>320000000</v>
      </c>
      <c r="I308" s="80">
        <f t="shared" si="8"/>
        <v>320000000</v>
      </c>
      <c r="J308" s="102" t="s">
        <v>76</v>
      </c>
      <c r="K308" s="102" t="s">
        <v>76</v>
      </c>
      <c r="L308" s="100" t="s">
        <v>556</v>
      </c>
    </row>
    <row r="309" spans="2:12" ht="51">
      <c r="B309" s="81" t="s">
        <v>753</v>
      </c>
      <c r="C309" s="63" t="s">
        <v>682</v>
      </c>
      <c r="D309" s="186" t="s">
        <v>250</v>
      </c>
      <c r="E309" s="101" t="s">
        <v>743</v>
      </c>
      <c r="F309" s="101" t="s">
        <v>382</v>
      </c>
      <c r="G309" s="101" t="s">
        <v>752</v>
      </c>
      <c r="H309" s="118">
        <v>1350000000</v>
      </c>
      <c r="I309" s="80">
        <f t="shared" si="8"/>
        <v>1350000000</v>
      </c>
      <c r="J309" s="102" t="s">
        <v>76</v>
      </c>
      <c r="K309" s="102" t="s">
        <v>76</v>
      </c>
      <c r="L309" s="100" t="s">
        <v>556</v>
      </c>
    </row>
    <row r="310" spans="2:12" ht="51">
      <c r="B310" s="81">
        <v>86111604</v>
      </c>
      <c r="C310" s="63" t="s">
        <v>754</v>
      </c>
      <c r="D310" s="186" t="s">
        <v>250</v>
      </c>
      <c r="E310" s="101" t="s">
        <v>751</v>
      </c>
      <c r="F310" s="101" t="s">
        <v>245</v>
      </c>
      <c r="G310" s="101" t="s">
        <v>744</v>
      </c>
      <c r="H310" s="118">
        <v>350000000</v>
      </c>
      <c r="I310" s="80">
        <f t="shared" si="8"/>
        <v>350000000</v>
      </c>
      <c r="J310" s="102" t="s">
        <v>76</v>
      </c>
      <c r="K310" s="102" t="s">
        <v>76</v>
      </c>
      <c r="L310" s="100" t="s">
        <v>554</v>
      </c>
    </row>
    <row r="311" spans="2:12" ht="63.75">
      <c r="B311" s="81">
        <v>80101504</v>
      </c>
      <c r="C311" s="63" t="s">
        <v>755</v>
      </c>
      <c r="D311" s="186" t="s">
        <v>250</v>
      </c>
      <c r="E311" s="101" t="s">
        <v>756</v>
      </c>
      <c r="F311" s="101" t="s">
        <v>245</v>
      </c>
      <c r="G311" s="101" t="s">
        <v>752</v>
      </c>
      <c r="H311" s="118">
        <v>200000000</v>
      </c>
      <c r="I311" s="80">
        <f t="shared" si="8"/>
        <v>200000000</v>
      </c>
      <c r="J311" s="102" t="s">
        <v>76</v>
      </c>
      <c r="K311" s="102" t="s">
        <v>76</v>
      </c>
      <c r="L311" s="100" t="s">
        <v>555</v>
      </c>
    </row>
    <row r="312" spans="2:12" ht="38.25">
      <c r="B312" s="81">
        <v>83121700</v>
      </c>
      <c r="C312" s="63" t="s">
        <v>757</v>
      </c>
      <c r="D312" s="186" t="s">
        <v>250</v>
      </c>
      <c r="E312" s="101" t="s">
        <v>758</v>
      </c>
      <c r="F312" s="101" t="s">
        <v>245</v>
      </c>
      <c r="G312" s="101" t="s">
        <v>741</v>
      </c>
      <c r="H312" s="118">
        <v>931066908</v>
      </c>
      <c r="I312" s="80">
        <f t="shared" si="8"/>
        <v>931066908</v>
      </c>
      <c r="J312" s="102" t="s">
        <v>76</v>
      </c>
      <c r="K312" s="102" t="s">
        <v>76</v>
      </c>
      <c r="L312" s="100" t="s">
        <v>759</v>
      </c>
    </row>
    <row r="313" spans="2:12" ht="114.75">
      <c r="B313" s="81" t="s">
        <v>760</v>
      </c>
      <c r="C313" s="63" t="s">
        <v>761</v>
      </c>
      <c r="D313" s="186" t="s">
        <v>250</v>
      </c>
      <c r="E313" s="101" t="s">
        <v>762</v>
      </c>
      <c r="F313" s="101" t="s">
        <v>245</v>
      </c>
      <c r="G313" s="101" t="s">
        <v>741</v>
      </c>
      <c r="H313" s="118">
        <v>2630000000</v>
      </c>
      <c r="I313" s="80">
        <f t="shared" si="8"/>
        <v>2630000000</v>
      </c>
      <c r="J313" s="102" t="s">
        <v>76</v>
      </c>
      <c r="K313" s="102" t="s">
        <v>76</v>
      </c>
      <c r="L313" s="100" t="s">
        <v>748</v>
      </c>
    </row>
    <row r="314" spans="2:12" ht="51">
      <c r="B314" s="81">
        <v>8611319</v>
      </c>
      <c r="C314" s="63" t="s">
        <v>763</v>
      </c>
      <c r="D314" s="186" t="s">
        <v>250</v>
      </c>
      <c r="E314" s="101" t="s">
        <v>751</v>
      </c>
      <c r="F314" s="101" t="s">
        <v>245</v>
      </c>
      <c r="G314" s="101" t="s">
        <v>752</v>
      </c>
      <c r="H314" s="118">
        <v>330000000</v>
      </c>
      <c r="I314" s="80">
        <f t="shared" si="8"/>
        <v>330000000</v>
      </c>
      <c r="J314" s="102" t="s">
        <v>76</v>
      </c>
      <c r="K314" s="102" t="s">
        <v>76</v>
      </c>
      <c r="L314" s="100" t="s">
        <v>556</v>
      </c>
    </row>
    <row r="315" spans="2:12" ht="51">
      <c r="B315" s="81">
        <v>8611319</v>
      </c>
      <c r="C315" s="63" t="s">
        <v>764</v>
      </c>
      <c r="D315" s="186" t="s">
        <v>250</v>
      </c>
      <c r="E315" s="101" t="s">
        <v>751</v>
      </c>
      <c r="F315" s="101" t="s">
        <v>245</v>
      </c>
      <c r="G315" s="101" t="s">
        <v>752</v>
      </c>
      <c r="H315" s="118">
        <v>670000000</v>
      </c>
      <c r="I315" s="80">
        <f t="shared" si="8"/>
        <v>670000000</v>
      </c>
      <c r="J315" s="102" t="s">
        <v>76</v>
      </c>
      <c r="K315" s="102" t="s">
        <v>76</v>
      </c>
      <c r="L315" s="100" t="s">
        <v>556</v>
      </c>
    </row>
    <row r="316" spans="2:12" ht="38.25">
      <c r="B316" s="81">
        <v>80101504</v>
      </c>
      <c r="C316" s="63" t="s">
        <v>765</v>
      </c>
      <c r="D316" s="186" t="s">
        <v>250</v>
      </c>
      <c r="E316" s="101" t="s">
        <v>766</v>
      </c>
      <c r="F316" s="101" t="s">
        <v>245</v>
      </c>
      <c r="G316" s="101" t="s">
        <v>752</v>
      </c>
      <c r="H316" s="118">
        <v>151188560</v>
      </c>
      <c r="I316" s="80">
        <f t="shared" si="8"/>
        <v>151188560</v>
      </c>
      <c r="J316" s="102" t="s">
        <v>76</v>
      </c>
      <c r="K316" s="102" t="s">
        <v>76</v>
      </c>
      <c r="L316" s="100" t="s">
        <v>748</v>
      </c>
    </row>
    <row r="317" spans="2:12" ht="102">
      <c r="B317" s="81" t="s">
        <v>767</v>
      </c>
      <c r="C317" s="63" t="s">
        <v>768</v>
      </c>
      <c r="D317" s="186" t="s">
        <v>250</v>
      </c>
      <c r="E317" s="101" t="s">
        <v>766</v>
      </c>
      <c r="F317" s="101" t="s">
        <v>245</v>
      </c>
      <c r="G317" s="101" t="s">
        <v>741</v>
      </c>
      <c r="H317" s="118">
        <v>501754387</v>
      </c>
      <c r="I317" s="80">
        <f t="shared" si="8"/>
        <v>501754387</v>
      </c>
      <c r="J317" s="102" t="s">
        <v>76</v>
      </c>
      <c r="K317" s="102" t="s">
        <v>76</v>
      </c>
      <c r="L317" s="100" t="s">
        <v>556</v>
      </c>
    </row>
    <row r="318" spans="2:12" ht="102">
      <c r="B318" s="81" t="s">
        <v>769</v>
      </c>
      <c r="C318" s="63" t="s">
        <v>770</v>
      </c>
      <c r="D318" s="186" t="s">
        <v>250</v>
      </c>
      <c r="E318" s="101" t="s">
        <v>740</v>
      </c>
      <c r="F318" s="101" t="s">
        <v>245</v>
      </c>
      <c r="G318" s="101" t="s">
        <v>752</v>
      </c>
      <c r="H318" s="118">
        <v>553128185</v>
      </c>
      <c r="I318" s="80">
        <f t="shared" si="8"/>
        <v>553128185</v>
      </c>
      <c r="J318" s="102" t="s">
        <v>76</v>
      </c>
      <c r="K318" s="102" t="s">
        <v>76</v>
      </c>
      <c r="L318" s="100" t="s">
        <v>771</v>
      </c>
    </row>
    <row r="319" spans="2:12" ht="102">
      <c r="B319" s="81">
        <v>80101703</v>
      </c>
      <c r="C319" s="63" t="s">
        <v>772</v>
      </c>
      <c r="D319" s="186" t="s">
        <v>250</v>
      </c>
      <c r="E319" s="101" t="s">
        <v>773</v>
      </c>
      <c r="F319" s="101" t="s">
        <v>245</v>
      </c>
      <c r="G319" s="101" t="s">
        <v>752</v>
      </c>
      <c r="H319" s="118">
        <v>230000000</v>
      </c>
      <c r="I319" s="80">
        <f t="shared" si="8"/>
        <v>230000000</v>
      </c>
      <c r="J319" s="102" t="s">
        <v>76</v>
      </c>
      <c r="K319" s="102" t="s">
        <v>76</v>
      </c>
      <c r="L319" s="100" t="s">
        <v>774</v>
      </c>
    </row>
    <row r="320" spans="2:12" ht="102">
      <c r="B320" s="81" t="s">
        <v>775</v>
      </c>
      <c r="C320" s="63" t="s">
        <v>776</v>
      </c>
      <c r="D320" s="186" t="s">
        <v>250</v>
      </c>
      <c r="E320" s="101" t="s">
        <v>740</v>
      </c>
      <c r="F320" s="101" t="s">
        <v>245</v>
      </c>
      <c r="G320" s="101" t="s">
        <v>752</v>
      </c>
      <c r="H320" s="118">
        <v>3131776358</v>
      </c>
      <c r="I320" s="80">
        <f t="shared" si="8"/>
        <v>3131776358</v>
      </c>
      <c r="J320" s="102" t="s">
        <v>76</v>
      </c>
      <c r="K320" s="102" t="s">
        <v>76</v>
      </c>
      <c r="L320" s="100" t="s">
        <v>563</v>
      </c>
    </row>
    <row r="321" spans="2:12" ht="76.5">
      <c r="B321" s="81">
        <v>80131500</v>
      </c>
      <c r="C321" s="63" t="s">
        <v>777</v>
      </c>
      <c r="D321" s="186" t="s">
        <v>250</v>
      </c>
      <c r="E321" s="101" t="s">
        <v>778</v>
      </c>
      <c r="F321" s="101" t="s">
        <v>245</v>
      </c>
      <c r="G321" s="101" t="s">
        <v>744</v>
      </c>
      <c r="H321" s="118">
        <v>90205665</v>
      </c>
      <c r="I321" s="80">
        <f t="shared" si="8"/>
        <v>90205665</v>
      </c>
      <c r="J321" s="102" t="s">
        <v>76</v>
      </c>
      <c r="K321" s="102" t="s">
        <v>76</v>
      </c>
      <c r="L321" s="100" t="s">
        <v>779</v>
      </c>
    </row>
    <row r="322" spans="2:12" ht="76.5">
      <c r="B322" s="81">
        <v>80101504</v>
      </c>
      <c r="C322" s="63" t="s">
        <v>780</v>
      </c>
      <c r="D322" s="186" t="s">
        <v>178</v>
      </c>
      <c r="E322" s="101" t="s">
        <v>781</v>
      </c>
      <c r="F322" s="101" t="s">
        <v>245</v>
      </c>
      <c r="G322" s="101" t="s">
        <v>752</v>
      </c>
      <c r="H322" s="118">
        <v>112672078</v>
      </c>
      <c r="I322" s="80">
        <f t="shared" si="8"/>
        <v>112672078</v>
      </c>
      <c r="J322" s="102" t="s">
        <v>76</v>
      </c>
      <c r="K322" s="102" t="s">
        <v>76</v>
      </c>
      <c r="L322" s="100" t="s">
        <v>555</v>
      </c>
    </row>
    <row r="323" spans="2:12" ht="38.25">
      <c r="B323" s="81" t="s">
        <v>782</v>
      </c>
      <c r="C323" s="63" t="s">
        <v>783</v>
      </c>
      <c r="D323" s="186" t="s">
        <v>178</v>
      </c>
      <c r="E323" s="101" t="s">
        <v>784</v>
      </c>
      <c r="F323" s="101" t="s">
        <v>785</v>
      </c>
      <c r="G323" s="101" t="s">
        <v>741</v>
      </c>
      <c r="H323" s="118">
        <v>5326456427</v>
      </c>
      <c r="I323" s="80">
        <f t="shared" si="8"/>
        <v>5326456427</v>
      </c>
      <c r="J323" s="102" t="s">
        <v>76</v>
      </c>
      <c r="K323" s="102" t="s">
        <v>76</v>
      </c>
      <c r="L323" s="100" t="s">
        <v>786</v>
      </c>
    </row>
    <row r="324" spans="2:12" ht="63.75">
      <c r="B324" s="81">
        <v>861017</v>
      </c>
      <c r="C324" s="63" t="s">
        <v>787</v>
      </c>
      <c r="D324" s="186" t="s">
        <v>178</v>
      </c>
      <c r="E324" s="101" t="s">
        <v>788</v>
      </c>
      <c r="F324" s="101" t="s">
        <v>245</v>
      </c>
      <c r="G324" s="101" t="s">
        <v>752</v>
      </c>
      <c r="H324" s="118">
        <v>80000000</v>
      </c>
      <c r="I324" s="80">
        <f t="shared" si="8"/>
        <v>80000000</v>
      </c>
      <c r="J324" s="102" t="s">
        <v>76</v>
      </c>
      <c r="K324" s="102" t="s">
        <v>76</v>
      </c>
      <c r="L324" s="100" t="s">
        <v>789</v>
      </c>
    </row>
    <row r="325" spans="2:12" ht="102">
      <c r="B325" s="81">
        <v>86121500</v>
      </c>
      <c r="C325" s="63" t="s">
        <v>790</v>
      </c>
      <c r="D325" s="186" t="s">
        <v>178</v>
      </c>
      <c r="E325" s="101" t="s">
        <v>788</v>
      </c>
      <c r="F325" s="101" t="s">
        <v>245</v>
      </c>
      <c r="G325" s="101" t="s">
        <v>752</v>
      </c>
      <c r="H325" s="118">
        <v>45000000</v>
      </c>
      <c r="I325" s="80">
        <f t="shared" si="8"/>
        <v>45000000</v>
      </c>
      <c r="J325" s="102" t="s">
        <v>76</v>
      </c>
      <c r="K325" s="102" t="s">
        <v>76</v>
      </c>
      <c r="L325" s="100" t="s">
        <v>555</v>
      </c>
    </row>
    <row r="326" spans="2:12" ht="51">
      <c r="B326" s="81" t="s">
        <v>791</v>
      </c>
      <c r="C326" s="63" t="s">
        <v>792</v>
      </c>
      <c r="D326" s="186" t="s">
        <v>178</v>
      </c>
      <c r="E326" s="101" t="s">
        <v>793</v>
      </c>
      <c r="F326" s="101" t="s">
        <v>245</v>
      </c>
      <c r="G326" s="101" t="s">
        <v>752</v>
      </c>
      <c r="H326" s="118">
        <v>140000000</v>
      </c>
      <c r="I326" s="80">
        <f t="shared" si="8"/>
        <v>140000000</v>
      </c>
      <c r="J326" s="102" t="s">
        <v>76</v>
      </c>
      <c r="K326" s="102" t="s">
        <v>76</v>
      </c>
      <c r="L326" s="100" t="s">
        <v>748</v>
      </c>
    </row>
    <row r="327" spans="2:12" ht="51">
      <c r="B327" s="81">
        <v>861116</v>
      </c>
      <c r="C327" s="63" t="s">
        <v>794</v>
      </c>
      <c r="D327" s="186" t="s">
        <v>178</v>
      </c>
      <c r="E327" s="101" t="s">
        <v>793</v>
      </c>
      <c r="F327" s="101" t="s">
        <v>245</v>
      </c>
      <c r="G327" s="101" t="s">
        <v>752</v>
      </c>
      <c r="H327" s="118">
        <v>42637355</v>
      </c>
      <c r="I327" s="80">
        <f t="shared" si="8"/>
        <v>42637355</v>
      </c>
      <c r="J327" s="102" t="s">
        <v>76</v>
      </c>
      <c r="K327" s="102" t="s">
        <v>76</v>
      </c>
      <c r="L327" s="100" t="s">
        <v>748</v>
      </c>
    </row>
    <row r="328" spans="2:12" ht="76.5">
      <c r="B328" s="81" t="s">
        <v>795</v>
      </c>
      <c r="C328" s="63" t="s">
        <v>796</v>
      </c>
      <c r="D328" s="186" t="s">
        <v>178</v>
      </c>
      <c r="E328" s="101" t="s">
        <v>797</v>
      </c>
      <c r="F328" s="101" t="s">
        <v>245</v>
      </c>
      <c r="G328" s="101" t="s">
        <v>744</v>
      </c>
      <c r="H328" s="118">
        <v>212800000</v>
      </c>
      <c r="I328" s="80">
        <f t="shared" si="8"/>
        <v>212800000</v>
      </c>
      <c r="J328" s="102" t="s">
        <v>76</v>
      </c>
      <c r="K328" s="102" t="s">
        <v>76</v>
      </c>
      <c r="L328" s="100" t="s">
        <v>563</v>
      </c>
    </row>
    <row r="329" spans="2:12" ht="51">
      <c r="B329" s="81">
        <v>90131500</v>
      </c>
      <c r="C329" s="63" t="s">
        <v>798</v>
      </c>
      <c r="D329" s="186" t="s">
        <v>178</v>
      </c>
      <c r="E329" s="101" t="s">
        <v>773</v>
      </c>
      <c r="F329" s="101" t="s">
        <v>245</v>
      </c>
      <c r="G329" s="101" t="s">
        <v>799</v>
      </c>
      <c r="H329" s="118">
        <v>250000000</v>
      </c>
      <c r="I329" s="80">
        <f t="shared" si="8"/>
        <v>250000000</v>
      </c>
      <c r="J329" s="102" t="s">
        <v>76</v>
      </c>
      <c r="K329" s="102" t="s">
        <v>76</v>
      </c>
      <c r="L329" s="100" t="s">
        <v>563</v>
      </c>
    </row>
    <row r="330" spans="2:12" ht="51">
      <c r="B330" s="81" t="s">
        <v>800</v>
      </c>
      <c r="C330" s="63" t="s">
        <v>801</v>
      </c>
      <c r="D330" s="186" t="s">
        <v>178</v>
      </c>
      <c r="E330" s="101" t="s">
        <v>802</v>
      </c>
      <c r="F330" s="101" t="s">
        <v>245</v>
      </c>
      <c r="G330" s="101" t="s">
        <v>752</v>
      </c>
      <c r="H330" s="118">
        <v>349043409</v>
      </c>
      <c r="I330" s="80">
        <f t="shared" si="8"/>
        <v>349043409</v>
      </c>
      <c r="J330" s="102" t="s">
        <v>76</v>
      </c>
      <c r="K330" s="102" t="s">
        <v>76</v>
      </c>
      <c r="L330" s="100" t="s">
        <v>557</v>
      </c>
    </row>
    <row r="331" spans="2:12" ht="51">
      <c r="B331" s="81">
        <v>80161501</v>
      </c>
      <c r="C331" s="63" t="s">
        <v>803</v>
      </c>
      <c r="D331" s="186" t="s">
        <v>178</v>
      </c>
      <c r="E331" s="101" t="s">
        <v>804</v>
      </c>
      <c r="F331" s="101" t="s">
        <v>245</v>
      </c>
      <c r="G331" s="101" t="s">
        <v>752</v>
      </c>
      <c r="H331" s="118">
        <v>1061459137</v>
      </c>
      <c r="I331" s="80">
        <f t="shared" si="8"/>
        <v>1061459137</v>
      </c>
      <c r="J331" s="102" t="s">
        <v>76</v>
      </c>
      <c r="K331" s="102" t="s">
        <v>76</v>
      </c>
      <c r="L331" s="100" t="s">
        <v>557</v>
      </c>
    </row>
    <row r="332" spans="2:12" ht="38.25">
      <c r="B332" s="81">
        <v>90131500</v>
      </c>
      <c r="C332" s="63" t="s">
        <v>805</v>
      </c>
      <c r="D332" s="186" t="s">
        <v>170</v>
      </c>
      <c r="E332" s="101" t="s">
        <v>658</v>
      </c>
      <c r="F332" s="101" t="s">
        <v>245</v>
      </c>
      <c r="G332" s="101" t="s">
        <v>752</v>
      </c>
      <c r="H332" s="118">
        <v>300000000</v>
      </c>
      <c r="I332" s="80">
        <f t="shared" si="8"/>
        <v>300000000</v>
      </c>
      <c r="J332" s="102" t="s">
        <v>76</v>
      </c>
      <c r="K332" s="102" t="s">
        <v>76</v>
      </c>
      <c r="L332" s="100" t="s">
        <v>563</v>
      </c>
    </row>
    <row r="333" spans="2:12" ht="51">
      <c r="B333" s="81" t="s">
        <v>806</v>
      </c>
      <c r="C333" s="63" t="s">
        <v>807</v>
      </c>
      <c r="D333" s="186" t="s">
        <v>170</v>
      </c>
      <c r="E333" s="101" t="s">
        <v>808</v>
      </c>
      <c r="F333" s="101" t="s">
        <v>245</v>
      </c>
      <c r="G333" s="101" t="s">
        <v>744</v>
      </c>
      <c r="H333" s="118">
        <v>29800000</v>
      </c>
      <c r="I333" s="80">
        <f t="shared" si="8"/>
        <v>29800000</v>
      </c>
      <c r="J333" s="102" t="s">
        <v>76</v>
      </c>
      <c r="K333" s="102" t="s">
        <v>76</v>
      </c>
      <c r="L333" s="100" t="s">
        <v>563</v>
      </c>
    </row>
    <row r="334" spans="2:12" ht="409.5">
      <c r="B334" s="81">
        <v>80131500</v>
      </c>
      <c r="C334" s="63" t="s">
        <v>809</v>
      </c>
      <c r="D334" s="186" t="s">
        <v>170</v>
      </c>
      <c r="E334" s="101" t="s">
        <v>810</v>
      </c>
      <c r="F334" s="101" t="s">
        <v>245</v>
      </c>
      <c r="G334" s="101" t="s">
        <v>752</v>
      </c>
      <c r="H334" s="118">
        <v>1434904288</v>
      </c>
      <c r="I334" s="80">
        <f t="shared" si="8"/>
        <v>1434904288</v>
      </c>
      <c r="J334" s="102" t="s">
        <v>76</v>
      </c>
      <c r="K334" s="102" t="s">
        <v>76</v>
      </c>
      <c r="L334" s="100" t="s">
        <v>811</v>
      </c>
    </row>
    <row r="335" spans="2:12" ht="76.5">
      <c r="B335" s="81">
        <v>90131500</v>
      </c>
      <c r="C335" s="63" t="s">
        <v>812</v>
      </c>
      <c r="D335" s="186" t="s">
        <v>170</v>
      </c>
      <c r="E335" s="101" t="s">
        <v>813</v>
      </c>
      <c r="F335" s="101" t="s">
        <v>245</v>
      </c>
      <c r="G335" s="101" t="s">
        <v>752</v>
      </c>
      <c r="H335" s="118">
        <v>169032960</v>
      </c>
      <c r="I335" s="80">
        <f t="shared" si="8"/>
        <v>169032960</v>
      </c>
      <c r="J335" s="102" t="s">
        <v>76</v>
      </c>
      <c r="K335" s="102" t="s">
        <v>76</v>
      </c>
      <c r="L335" s="100" t="s">
        <v>814</v>
      </c>
    </row>
    <row r="336" spans="2:12" ht="51">
      <c r="B336" s="81">
        <v>90131500</v>
      </c>
      <c r="C336" s="63" t="s">
        <v>815</v>
      </c>
      <c r="D336" s="186" t="s">
        <v>170</v>
      </c>
      <c r="E336" s="101" t="s">
        <v>816</v>
      </c>
      <c r="F336" s="101" t="s">
        <v>245</v>
      </c>
      <c r="G336" s="101" t="s">
        <v>752</v>
      </c>
      <c r="H336" s="118">
        <v>1580000000</v>
      </c>
      <c r="I336" s="80">
        <f t="shared" si="8"/>
        <v>1580000000</v>
      </c>
      <c r="J336" s="102" t="s">
        <v>76</v>
      </c>
      <c r="K336" s="102" t="s">
        <v>76</v>
      </c>
      <c r="L336" s="100" t="s">
        <v>817</v>
      </c>
    </row>
    <row r="337" spans="2:12" ht="51">
      <c r="B337" s="81">
        <v>90131500</v>
      </c>
      <c r="C337" s="63" t="s">
        <v>818</v>
      </c>
      <c r="D337" s="186" t="s">
        <v>170</v>
      </c>
      <c r="E337" s="101" t="s">
        <v>816</v>
      </c>
      <c r="F337" s="101" t="s">
        <v>245</v>
      </c>
      <c r="G337" s="101" t="s">
        <v>752</v>
      </c>
      <c r="H337" s="118">
        <v>880000000</v>
      </c>
      <c r="I337" s="80">
        <f t="shared" si="8"/>
        <v>880000000</v>
      </c>
      <c r="J337" s="102" t="s">
        <v>76</v>
      </c>
      <c r="K337" s="102" t="s">
        <v>76</v>
      </c>
      <c r="L337" s="100" t="s">
        <v>563</v>
      </c>
    </row>
    <row r="338" spans="2:12" ht="51">
      <c r="B338" s="81">
        <v>90131500</v>
      </c>
      <c r="C338" s="63" t="s">
        <v>819</v>
      </c>
      <c r="D338" s="186" t="s">
        <v>170</v>
      </c>
      <c r="E338" s="101" t="s">
        <v>820</v>
      </c>
      <c r="F338" s="101" t="s">
        <v>245</v>
      </c>
      <c r="G338" s="101" t="s">
        <v>752</v>
      </c>
      <c r="H338" s="118">
        <v>130000000</v>
      </c>
      <c r="I338" s="80">
        <f t="shared" si="8"/>
        <v>130000000</v>
      </c>
      <c r="J338" s="102" t="s">
        <v>76</v>
      </c>
      <c r="K338" s="102" t="s">
        <v>76</v>
      </c>
      <c r="L338" s="100" t="s">
        <v>563</v>
      </c>
    </row>
    <row r="339" spans="2:12" ht="51">
      <c r="B339" s="81" t="s">
        <v>821</v>
      </c>
      <c r="C339" s="63" t="s">
        <v>822</v>
      </c>
      <c r="D339" s="186" t="s">
        <v>170</v>
      </c>
      <c r="E339" s="101" t="s">
        <v>823</v>
      </c>
      <c r="F339" s="101" t="s">
        <v>245</v>
      </c>
      <c r="G339" s="101" t="s">
        <v>741</v>
      </c>
      <c r="H339" s="118">
        <v>900000000</v>
      </c>
      <c r="I339" s="80">
        <f t="shared" si="8"/>
        <v>900000000</v>
      </c>
      <c r="J339" s="102" t="s">
        <v>76</v>
      </c>
      <c r="K339" s="102" t="s">
        <v>76</v>
      </c>
      <c r="L339" s="100" t="s">
        <v>554</v>
      </c>
    </row>
    <row r="340" spans="2:12" ht="76.5">
      <c r="B340" s="81">
        <v>81112500</v>
      </c>
      <c r="C340" s="63" t="s">
        <v>824</v>
      </c>
      <c r="D340" s="186" t="s">
        <v>170</v>
      </c>
      <c r="E340" s="101" t="s">
        <v>825</v>
      </c>
      <c r="F340" s="101" t="s">
        <v>826</v>
      </c>
      <c r="G340" s="101" t="s">
        <v>744</v>
      </c>
      <c r="H340" s="118">
        <v>17012240</v>
      </c>
      <c r="I340" s="80">
        <f t="shared" si="8"/>
        <v>17012240</v>
      </c>
      <c r="J340" s="102" t="s">
        <v>76</v>
      </c>
      <c r="K340" s="102" t="s">
        <v>76</v>
      </c>
      <c r="L340" s="100" t="s">
        <v>771</v>
      </c>
    </row>
    <row r="341" spans="2:12" ht="51">
      <c r="B341" s="81">
        <v>90131500</v>
      </c>
      <c r="C341" s="63" t="s">
        <v>827</v>
      </c>
      <c r="D341" s="186" t="s">
        <v>170</v>
      </c>
      <c r="E341" s="101" t="s">
        <v>816</v>
      </c>
      <c r="F341" s="101" t="s">
        <v>245</v>
      </c>
      <c r="G341" s="101" t="s">
        <v>752</v>
      </c>
      <c r="H341" s="118">
        <v>130000000</v>
      </c>
      <c r="I341" s="80">
        <f t="shared" si="8"/>
        <v>130000000</v>
      </c>
      <c r="J341" s="102" t="s">
        <v>76</v>
      </c>
      <c r="K341" s="102" t="s">
        <v>76</v>
      </c>
      <c r="L341" s="100" t="s">
        <v>563</v>
      </c>
    </row>
    <row r="342" spans="2:12" ht="51">
      <c r="B342" s="81" t="s">
        <v>828</v>
      </c>
      <c r="C342" s="63" t="s">
        <v>829</v>
      </c>
      <c r="D342" s="186" t="s">
        <v>170</v>
      </c>
      <c r="E342" s="101" t="s">
        <v>743</v>
      </c>
      <c r="F342" s="101" t="s">
        <v>245</v>
      </c>
      <c r="G342" s="101" t="s">
        <v>830</v>
      </c>
      <c r="H342" s="118">
        <v>47271260</v>
      </c>
      <c r="I342" s="80">
        <f t="shared" si="8"/>
        <v>47271260</v>
      </c>
      <c r="J342" s="102" t="s">
        <v>76</v>
      </c>
      <c r="K342" s="102" t="s">
        <v>76</v>
      </c>
      <c r="L342" s="100" t="s">
        <v>563</v>
      </c>
    </row>
    <row r="343" spans="2:12" ht="51">
      <c r="B343" s="81" t="s">
        <v>831</v>
      </c>
      <c r="C343" s="63" t="s">
        <v>832</v>
      </c>
      <c r="D343" s="186" t="s">
        <v>170</v>
      </c>
      <c r="E343" s="101" t="s">
        <v>743</v>
      </c>
      <c r="F343" s="101" t="s">
        <v>245</v>
      </c>
      <c r="G343" s="101" t="s">
        <v>830</v>
      </c>
      <c r="H343" s="118">
        <v>20000000</v>
      </c>
      <c r="I343" s="80">
        <f t="shared" si="8"/>
        <v>20000000</v>
      </c>
      <c r="J343" s="102" t="s">
        <v>76</v>
      </c>
      <c r="K343" s="102" t="s">
        <v>76</v>
      </c>
      <c r="L343" s="100" t="s">
        <v>563</v>
      </c>
    </row>
    <row r="344" spans="2:12" ht="76.5">
      <c r="B344" s="81">
        <v>831217</v>
      </c>
      <c r="C344" s="63" t="s">
        <v>833</v>
      </c>
      <c r="D344" s="186" t="s">
        <v>170</v>
      </c>
      <c r="E344" s="101" t="s">
        <v>743</v>
      </c>
      <c r="F344" s="101" t="s">
        <v>245</v>
      </c>
      <c r="G344" s="101" t="s">
        <v>752</v>
      </c>
      <c r="H344" s="118">
        <v>6165000</v>
      </c>
      <c r="I344" s="80">
        <f t="shared" si="8"/>
        <v>6165000</v>
      </c>
      <c r="J344" s="102" t="s">
        <v>76</v>
      </c>
      <c r="K344" s="102" t="s">
        <v>76</v>
      </c>
      <c r="L344" s="100" t="s">
        <v>834</v>
      </c>
    </row>
    <row r="345" spans="2:12" ht="76.5">
      <c r="B345" s="81">
        <v>831217</v>
      </c>
      <c r="C345" s="63" t="s">
        <v>835</v>
      </c>
      <c r="D345" s="186" t="s">
        <v>170</v>
      </c>
      <c r="E345" s="101" t="s">
        <v>743</v>
      </c>
      <c r="F345" s="101" t="s">
        <v>245</v>
      </c>
      <c r="G345" s="101" t="s">
        <v>752</v>
      </c>
      <c r="H345" s="118">
        <v>12330000</v>
      </c>
      <c r="I345" s="80">
        <f t="shared" si="8"/>
        <v>12330000</v>
      </c>
      <c r="J345" s="102" t="s">
        <v>76</v>
      </c>
      <c r="K345" s="102" t="s">
        <v>76</v>
      </c>
      <c r="L345" s="100" t="s">
        <v>834</v>
      </c>
    </row>
    <row r="346" spans="2:12" ht="71.25" customHeight="1">
      <c r="B346" s="81">
        <v>80101703</v>
      </c>
      <c r="C346" s="63" t="s">
        <v>836</v>
      </c>
      <c r="D346" s="186" t="s">
        <v>170</v>
      </c>
      <c r="E346" s="101" t="s">
        <v>837</v>
      </c>
      <c r="F346" s="101" t="s">
        <v>245</v>
      </c>
      <c r="G346" s="101" t="s">
        <v>752</v>
      </c>
      <c r="H346" s="118">
        <v>70000000</v>
      </c>
      <c r="I346" s="80">
        <f t="shared" si="8"/>
        <v>70000000</v>
      </c>
      <c r="J346" s="102" t="s">
        <v>76</v>
      </c>
      <c r="K346" s="102" t="s">
        <v>76</v>
      </c>
      <c r="L346" s="100" t="s">
        <v>774</v>
      </c>
    </row>
    <row r="347" spans="2:12" ht="63.75">
      <c r="B347" s="81">
        <v>86101810</v>
      </c>
      <c r="C347" s="63" t="s">
        <v>838</v>
      </c>
      <c r="D347" s="186" t="s">
        <v>170</v>
      </c>
      <c r="E347" s="101" t="s">
        <v>839</v>
      </c>
      <c r="F347" s="101" t="s">
        <v>245</v>
      </c>
      <c r="G347" s="101" t="s">
        <v>752</v>
      </c>
      <c r="H347" s="118">
        <v>25000000</v>
      </c>
      <c r="I347" s="80">
        <f t="shared" si="8"/>
        <v>25000000</v>
      </c>
      <c r="J347" s="102" t="s">
        <v>76</v>
      </c>
      <c r="K347" s="102" t="s">
        <v>76</v>
      </c>
      <c r="L347" s="100" t="s">
        <v>557</v>
      </c>
    </row>
    <row r="348" spans="2:12" ht="63.75">
      <c r="B348" s="81">
        <v>86101710</v>
      </c>
      <c r="C348" s="63" t="s">
        <v>840</v>
      </c>
      <c r="D348" s="186" t="s">
        <v>652</v>
      </c>
      <c r="E348" s="101" t="s">
        <v>841</v>
      </c>
      <c r="F348" s="101" t="s">
        <v>245</v>
      </c>
      <c r="G348" s="101" t="s">
        <v>752</v>
      </c>
      <c r="H348" s="118">
        <v>25000000</v>
      </c>
      <c r="I348" s="80">
        <f t="shared" si="8"/>
        <v>25000000</v>
      </c>
      <c r="J348" s="102" t="s">
        <v>76</v>
      </c>
      <c r="K348" s="102" t="s">
        <v>76</v>
      </c>
      <c r="L348" s="100" t="s">
        <v>563</v>
      </c>
    </row>
    <row r="349" spans="2:12" ht="25.5">
      <c r="B349" s="81">
        <v>93141702</v>
      </c>
      <c r="C349" s="63" t="s">
        <v>565</v>
      </c>
      <c r="D349" s="186" t="s">
        <v>43</v>
      </c>
      <c r="E349" s="101" t="s">
        <v>153</v>
      </c>
      <c r="F349" s="101" t="s">
        <v>564</v>
      </c>
      <c r="G349" s="101" t="s">
        <v>30</v>
      </c>
      <c r="H349" s="118">
        <v>250000000</v>
      </c>
      <c r="I349" s="80">
        <v>250000000</v>
      </c>
      <c r="J349" s="102" t="s">
        <v>174</v>
      </c>
      <c r="K349" s="102" t="s">
        <v>174</v>
      </c>
      <c r="L349" s="100" t="s">
        <v>563</v>
      </c>
    </row>
    <row r="350" spans="2:12" ht="25.5">
      <c r="B350" s="81">
        <v>93141709</v>
      </c>
      <c r="C350" s="63" t="s">
        <v>566</v>
      </c>
      <c r="D350" s="186" t="s">
        <v>43</v>
      </c>
      <c r="E350" s="101" t="s">
        <v>153</v>
      </c>
      <c r="F350" s="101" t="s">
        <v>564</v>
      </c>
      <c r="G350" s="101" t="s">
        <v>30</v>
      </c>
      <c r="H350" s="118">
        <v>250000000</v>
      </c>
      <c r="I350" s="80">
        <v>250000000</v>
      </c>
      <c r="J350" s="102" t="s">
        <v>174</v>
      </c>
      <c r="K350" s="102" t="s">
        <v>174</v>
      </c>
      <c r="L350" s="100" t="s">
        <v>563</v>
      </c>
    </row>
    <row r="351" spans="2:12" s="184" customFormat="1" ht="38.25">
      <c r="B351" s="81" t="s">
        <v>724</v>
      </c>
      <c r="C351" s="63" t="s">
        <v>725</v>
      </c>
      <c r="D351" s="186" t="s">
        <v>491</v>
      </c>
      <c r="E351" s="101" t="s">
        <v>726</v>
      </c>
      <c r="F351" s="101" t="s">
        <v>690</v>
      </c>
      <c r="G351" s="101" t="s">
        <v>727</v>
      </c>
      <c r="H351" s="118">
        <v>350000000</v>
      </c>
      <c r="I351" s="80">
        <f>H351</f>
        <v>350000000</v>
      </c>
      <c r="J351" s="102" t="s">
        <v>174</v>
      </c>
      <c r="K351" s="102" t="s">
        <v>174</v>
      </c>
      <c r="L351" s="100" t="s">
        <v>563</v>
      </c>
    </row>
    <row r="352" ht="12.75">
      <c r="H352" s="103">
        <f>SUM(H19:H351)</f>
        <v>184713384521.75</v>
      </c>
    </row>
    <row r="353" s="184" customFormat="1" ht="12.75">
      <c r="H353" s="103"/>
    </row>
    <row r="354" s="184" customFormat="1" ht="12.75">
      <c r="H354" s="103"/>
    </row>
    <row r="356" spans="2:4" ht="26.25" thickBot="1">
      <c r="B356" s="104" t="s">
        <v>63</v>
      </c>
      <c r="C356" s="105"/>
      <c r="D356" s="105"/>
    </row>
    <row r="357" spans="2:4" ht="38.25">
      <c r="B357" s="106" t="s">
        <v>6</v>
      </c>
      <c r="C357" s="107" t="s">
        <v>64</v>
      </c>
      <c r="D357" s="108" t="s">
        <v>14</v>
      </c>
    </row>
    <row r="358" spans="2:4" ht="153">
      <c r="B358" s="72" t="s">
        <v>409</v>
      </c>
      <c r="C358" s="72">
        <v>77101706</v>
      </c>
      <c r="D358" s="57" t="s">
        <v>428</v>
      </c>
    </row>
    <row r="359" spans="2:4" ht="127.5">
      <c r="B359" s="72" t="s">
        <v>410</v>
      </c>
      <c r="C359" s="72" t="s">
        <v>411</v>
      </c>
      <c r="D359" s="57" t="s">
        <v>428</v>
      </c>
    </row>
    <row r="360" spans="2:4" ht="127.5">
      <c r="B360" s="72" t="s">
        <v>412</v>
      </c>
      <c r="C360" s="72">
        <v>77101700</v>
      </c>
      <c r="D360" s="57" t="s">
        <v>428</v>
      </c>
    </row>
    <row r="361" spans="2:4" ht="127.5">
      <c r="B361" s="72" t="s">
        <v>413</v>
      </c>
      <c r="C361" s="72" t="s">
        <v>414</v>
      </c>
      <c r="D361" s="57" t="s">
        <v>428</v>
      </c>
    </row>
    <row r="362" spans="2:4" ht="127.5">
      <c r="B362" s="72" t="s">
        <v>415</v>
      </c>
      <c r="C362" s="72" t="s">
        <v>416</v>
      </c>
      <c r="D362" s="57" t="s">
        <v>428</v>
      </c>
    </row>
    <row r="363" spans="2:4" ht="127.5">
      <c r="B363" s="72" t="s">
        <v>417</v>
      </c>
      <c r="C363" s="72" t="s">
        <v>418</v>
      </c>
      <c r="D363" s="57" t="s">
        <v>428</v>
      </c>
    </row>
    <row r="364" spans="2:4" ht="127.5">
      <c r="B364" s="72" t="s">
        <v>419</v>
      </c>
      <c r="C364" s="72">
        <v>77101700</v>
      </c>
      <c r="D364" s="57" t="s">
        <v>428</v>
      </c>
    </row>
    <row r="365" spans="2:4" ht="165.75">
      <c r="B365" s="72" t="s">
        <v>580</v>
      </c>
      <c r="C365" s="72" t="s">
        <v>420</v>
      </c>
      <c r="D365" s="57" t="s">
        <v>428</v>
      </c>
    </row>
    <row r="366" spans="2:4" ht="127.5">
      <c r="B366" s="72" t="s">
        <v>421</v>
      </c>
      <c r="C366" s="72">
        <v>77101700</v>
      </c>
      <c r="D366" s="57" t="s">
        <v>428</v>
      </c>
    </row>
    <row r="367" spans="2:4" ht="127.5">
      <c r="B367" s="72" t="s">
        <v>422</v>
      </c>
      <c r="C367" s="72" t="s">
        <v>423</v>
      </c>
      <c r="D367" s="57" t="s">
        <v>428</v>
      </c>
    </row>
    <row r="368" spans="2:4" ht="140.25">
      <c r="B368" s="72" t="s">
        <v>424</v>
      </c>
      <c r="C368" s="72">
        <v>77000000</v>
      </c>
      <c r="D368" s="57" t="s">
        <v>428</v>
      </c>
    </row>
    <row r="369" spans="2:4" ht="127.5">
      <c r="B369" s="72" t="s">
        <v>425</v>
      </c>
      <c r="C369" s="72">
        <v>77101700</v>
      </c>
      <c r="D369" s="57" t="s">
        <v>428</v>
      </c>
    </row>
    <row r="370" spans="2:4" ht="127.5">
      <c r="B370" s="72" t="s">
        <v>426</v>
      </c>
      <c r="C370" s="72" t="s">
        <v>427</v>
      </c>
      <c r="D370" s="57" t="s">
        <v>428</v>
      </c>
    </row>
    <row r="371" spans="2:4" ht="88.5" customHeight="1">
      <c r="B371" s="72" t="s">
        <v>437</v>
      </c>
      <c r="C371" s="72">
        <v>72103302</v>
      </c>
      <c r="D371" s="57" t="s">
        <v>263</v>
      </c>
    </row>
    <row r="372" spans="2:4" ht="42" customHeight="1">
      <c r="B372" s="72" t="s">
        <v>429</v>
      </c>
      <c r="C372" s="72" t="s">
        <v>430</v>
      </c>
      <c r="D372" s="58" t="s">
        <v>439</v>
      </c>
    </row>
    <row r="373" spans="2:4" ht="30.75" customHeight="1">
      <c r="B373" s="72" t="s">
        <v>431</v>
      </c>
      <c r="C373" s="72">
        <v>432115</v>
      </c>
      <c r="D373" s="58" t="s">
        <v>440</v>
      </c>
    </row>
    <row r="374" spans="2:4" ht="63.75">
      <c r="B374" s="72" t="s">
        <v>432</v>
      </c>
      <c r="C374" s="72">
        <v>141118</v>
      </c>
      <c r="D374" s="58" t="s">
        <v>441</v>
      </c>
    </row>
    <row r="375" spans="2:4" ht="63.75">
      <c r="B375" s="72" t="s">
        <v>433</v>
      </c>
      <c r="C375" s="72" t="s">
        <v>438</v>
      </c>
      <c r="D375" s="58" t="s">
        <v>442</v>
      </c>
    </row>
    <row r="376" spans="2:4" ht="153">
      <c r="B376" s="72" t="s">
        <v>434</v>
      </c>
      <c r="C376" s="72" t="s">
        <v>446</v>
      </c>
      <c r="D376" s="58" t="s">
        <v>443</v>
      </c>
    </row>
    <row r="377" spans="2:4" ht="63.75">
      <c r="B377" s="72" t="s">
        <v>435</v>
      </c>
      <c r="C377" s="72">
        <v>811415</v>
      </c>
      <c r="D377" s="58" t="s">
        <v>444</v>
      </c>
    </row>
    <row r="378" spans="2:4" ht="63.75">
      <c r="B378" s="72" t="s">
        <v>436</v>
      </c>
      <c r="C378" s="72">
        <v>201023</v>
      </c>
      <c r="D378" s="58" t="s">
        <v>445</v>
      </c>
    </row>
    <row r="379" ht="12.75">
      <c r="B379" s="72"/>
    </row>
    <row r="420" ht="12.75">
      <c r="C420" s="165"/>
    </row>
    <row r="506" spans="2:5" ht="13.5" thickBot="1">
      <c r="B506" s="143" t="s">
        <v>63</v>
      </c>
      <c r="C506" s="143"/>
      <c r="D506" s="7"/>
      <c r="E506" s="52"/>
    </row>
    <row r="507" spans="2:5" ht="38.25">
      <c r="B507" s="51" t="s">
        <v>64</v>
      </c>
      <c r="C507" s="8" t="s">
        <v>6</v>
      </c>
      <c r="D507" s="9" t="s">
        <v>14</v>
      </c>
      <c r="E507" s="10"/>
    </row>
    <row r="508" spans="2:5" ht="75.75" customHeight="1">
      <c r="B508" s="36">
        <v>80101505</v>
      </c>
      <c r="C508" s="11" t="s">
        <v>65</v>
      </c>
      <c r="D508" s="144" t="s">
        <v>38</v>
      </c>
      <c r="E508" s="144"/>
    </row>
    <row r="509" spans="2:5" ht="75.75" customHeight="1">
      <c r="B509" s="58" t="s">
        <v>66</v>
      </c>
      <c r="C509" s="32" t="s">
        <v>67</v>
      </c>
      <c r="D509" s="145" t="s">
        <v>38</v>
      </c>
      <c r="E509" s="145"/>
    </row>
    <row r="510" spans="2:5" ht="75.75" customHeight="1">
      <c r="B510" s="58">
        <v>80101505</v>
      </c>
      <c r="C510" s="32" t="s">
        <v>68</v>
      </c>
      <c r="D510" s="123" t="s">
        <v>38</v>
      </c>
      <c r="E510" s="124"/>
    </row>
    <row r="511" spans="2:5" ht="75.75" customHeight="1">
      <c r="B511" s="58">
        <v>80101505</v>
      </c>
      <c r="C511" s="32" t="s">
        <v>69</v>
      </c>
      <c r="D511" s="144" t="s">
        <v>38</v>
      </c>
      <c r="E511" s="144"/>
    </row>
    <row r="512" spans="2:5" ht="75.75" customHeight="1">
      <c r="B512" s="58">
        <v>80101505</v>
      </c>
      <c r="C512" s="32" t="s">
        <v>70</v>
      </c>
      <c r="D512" s="123" t="s">
        <v>38</v>
      </c>
      <c r="E512" s="124"/>
    </row>
    <row r="513" spans="2:5" ht="75.75" customHeight="1">
      <c r="B513" s="58">
        <v>80101505</v>
      </c>
      <c r="C513" s="32" t="s">
        <v>71</v>
      </c>
      <c r="D513" s="123" t="s">
        <v>38</v>
      </c>
      <c r="E513" s="124"/>
    </row>
    <row r="514" spans="2:5" ht="75.75" customHeight="1">
      <c r="B514" s="58">
        <v>80101505</v>
      </c>
      <c r="C514" s="32" t="s">
        <v>72</v>
      </c>
      <c r="D514" s="123" t="s">
        <v>38</v>
      </c>
      <c r="E514" s="124"/>
    </row>
  </sheetData>
  <sheetProtection/>
  <mergeCells count="10">
    <mergeCell ref="D514:E514"/>
    <mergeCell ref="F5:I9"/>
    <mergeCell ref="F11:I15"/>
    <mergeCell ref="B506:C506"/>
    <mergeCell ref="D508:E508"/>
    <mergeCell ref="D509:E509"/>
    <mergeCell ref="D510:E510"/>
    <mergeCell ref="D511:E511"/>
    <mergeCell ref="D512:E512"/>
    <mergeCell ref="D513:E513"/>
  </mergeCells>
  <hyperlinks>
    <hyperlink ref="C11" r:id="rId1" display="contratacion@itagui.gov.co"/>
    <hyperlink ref="L119" r:id="rId2" display="julian.jaramillo@itagui.gov.co  // 5404090 EXT 2012"/>
    <hyperlink ref="L120:L131" r:id="rId3" display="julian.jaramillo@itagui.gov.co  // 5404090 EXT 2012"/>
    <hyperlink ref="D371" r:id="rId4" display="julian.jaramillo@itagui.gov.co  // 5404090 EXT 2012"/>
    <hyperlink ref="L129" r:id="rId5" display="julian.jaramillo@itagui.gov.co  // 5404090 EXT 2012"/>
  </hyperlinks>
  <printOptions/>
  <pageMargins left="0.7" right="0.7" top="0.75" bottom="0.75" header="0.3" footer="0.3"/>
  <pageSetup horizontalDpi="600" verticalDpi="600" orientation="portrait" paperSize="9" r:id="rId6"/>
</worksheet>
</file>

<file path=xl/worksheets/sheet2.xml><?xml version="1.0" encoding="utf-8"?>
<worksheet xmlns="http://schemas.openxmlformats.org/spreadsheetml/2006/main" xmlns:r="http://schemas.openxmlformats.org/officeDocument/2006/relationships">
  <dimension ref="A1:F3"/>
  <sheetViews>
    <sheetView zoomScalePageLayoutView="0" workbookViewId="0" topLeftCell="A1">
      <selection activeCell="D6" sqref="D6"/>
    </sheetView>
  </sheetViews>
  <sheetFormatPr defaultColWidth="11.421875" defaultRowHeight="15"/>
  <cols>
    <col min="3" max="3" width="15.28125" style="0" bestFit="1" customWidth="1"/>
    <col min="5" max="5" width="13.57421875" style="0" bestFit="1" customWidth="1"/>
    <col min="6" max="6" width="12.421875" style="0" bestFit="1" customWidth="1"/>
  </cols>
  <sheetData>
    <row r="1" spans="1:6" ht="100.5" thickBot="1">
      <c r="A1" s="12" t="s">
        <v>86</v>
      </c>
      <c r="B1" s="13">
        <v>1</v>
      </c>
      <c r="C1" s="16">
        <v>2178596</v>
      </c>
      <c r="D1" s="15">
        <v>0.19</v>
      </c>
      <c r="E1" s="16">
        <f>C1*D1</f>
        <v>413933.24</v>
      </c>
      <c r="F1" s="16">
        <f>C1+E1</f>
        <v>2592529.24</v>
      </c>
    </row>
    <row r="2" spans="1:6" ht="100.5" thickBot="1">
      <c r="A2" s="12" t="s">
        <v>87</v>
      </c>
      <c r="B2" s="13">
        <v>3</v>
      </c>
      <c r="C2" s="16">
        <v>1412432</v>
      </c>
      <c r="D2" s="15">
        <v>0.19</v>
      </c>
      <c r="E2" s="16">
        <f>C2*D2</f>
        <v>268362.08</v>
      </c>
      <c r="F2" s="16">
        <f>C2+E2</f>
        <v>1680794.08</v>
      </c>
    </row>
    <row r="3" spans="3:4" ht="15.75" thickBot="1">
      <c r="C3" s="16">
        <v>2500000</v>
      </c>
      <c r="D3" s="14">
        <v>0.19</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Claudia María Marín Galeano</cp:lastModifiedBy>
  <dcterms:created xsi:type="dcterms:W3CDTF">2012-12-10T15:58:41Z</dcterms:created>
  <dcterms:modified xsi:type="dcterms:W3CDTF">2017-12-11T18:31:40Z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